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cc27db86624075c1/Documents/www.qrp-labs.com/ve3kcl/s10/"/>
    </mc:Choice>
  </mc:AlternateContent>
  <bookViews>
    <workbookView xWindow="0" yWindow="0" windowWidth="19200" windowHeight="7630" activeTab="1"/>
  </bookViews>
  <sheets>
    <sheet name="Track" sheetId="1" r:id="rId1"/>
    <sheet name="FlightLog" sheetId="2" r:id="rId2"/>
  </sheets>
  <externalReferences>
    <externalReference r:id="rId3"/>
    <externalReference r:id="rId4"/>
  </externalReferences>
  <definedNames>
    <definedName name="CalcSpeed">FlightLog!$V$1</definedName>
    <definedName name="ConfigCallsign" localSheetId="1">#REF!</definedName>
    <definedName name="ConfigCallsign">Track!$C$13</definedName>
    <definedName name="ConfigChannel" localSheetId="1">#REF!</definedName>
    <definedName name="ConfigChannel">Track!$C$14</definedName>
    <definedName name="DailyStats">#REF!</definedName>
    <definedName name="FlightLogData" localSheetId="1">FlightLog!$A$2:$Q$65536</definedName>
    <definedName name="FlightLogData">#REF!</definedName>
    <definedName name="FlightName" localSheetId="1">#REF!</definedName>
    <definedName name="FlightName">Track!$C$12</definedName>
    <definedName name="FlightStart" localSheetId="1">#REF!</definedName>
    <definedName name="FlightStart">Track!$C$15</definedName>
    <definedName name="FTPenable" localSheetId="1">#REF!</definedName>
    <definedName name="FTPenable">Track!$D$18</definedName>
    <definedName name="LastCheck" localSheetId="1">#REF!</definedName>
    <definedName name="LastCheck">Track!$X$4</definedName>
    <definedName name="LastReport" localSheetId="1">#REF!</definedName>
    <definedName name="LastReport">Track!$X$3</definedName>
    <definedName name="LogDistance" localSheetId="1">FlightLog!$M$1</definedName>
    <definedName name="LogDistance">#REF!</definedName>
    <definedName name="OutDirectory" localSheetId="1">#REF!</definedName>
    <definedName name="OutDirectory">Track!$X$5</definedName>
    <definedName name="RefreshEnable">Track!$D$16</definedName>
    <definedName name="TrackAltitude" localSheetId="1">#REF!</definedName>
    <definedName name="TrackAltitude">Track!$C$28</definedName>
    <definedName name="TrackBat" localSheetId="1">#REF!</definedName>
    <definedName name="TrackBat">Track!$C$31</definedName>
    <definedName name="TrackCallsign" localSheetId="1">#REF!</definedName>
    <definedName name="TrackCallsign">Track!$C$23</definedName>
    <definedName name="TrackData" localSheetId="1">#REF!</definedName>
    <definedName name="TrackData">Track!$C$23:$C$33</definedName>
    <definedName name="TrackDistance" localSheetId="1">#REF!</definedName>
    <definedName name="TrackDistance">Track!$C$22</definedName>
    <definedName name="TrackDuration" localSheetId="1">#REF!</definedName>
    <definedName name="TrackDuration">Track!$C$21</definedName>
    <definedName name="TrackEnable" localSheetId="1">#REF!</definedName>
    <definedName name="TrackEnable">Track!$D$17</definedName>
    <definedName name="TrackGPS" localSheetId="1">#REF!</definedName>
    <definedName name="TrackGPS">Track!$C$32</definedName>
    <definedName name="TrackLatitude" localSheetId="1">#REF!</definedName>
    <definedName name="TrackLatitude">Track!$C$25</definedName>
    <definedName name="TrackLocator" localSheetId="1">#REF!</definedName>
    <definedName name="TrackLocator">Track!$C$24</definedName>
    <definedName name="TrackLongitude" localSheetId="1">#REF!</definedName>
    <definedName name="TrackLongitude">Track!$C$26</definedName>
    <definedName name="TrackPower" localSheetId="1">#REF!</definedName>
    <definedName name="TrackPower">Track!$C$27</definedName>
    <definedName name="TrackSats" localSheetId="1">#REF!</definedName>
    <definedName name="TrackSats">Track!$C$33</definedName>
    <definedName name="TrackSpeed" localSheetId="1">#REF!</definedName>
    <definedName name="TrackSpeed">Track!$C$29</definedName>
    <definedName name="TrackTemp" localSheetId="1">#REF!</definedName>
    <definedName name="TrackTemp">Track!$C$30</definedName>
    <definedName name="TrackTime" localSheetId="1">#REF!</definedName>
    <definedName name="TrackTime">Track!$C$20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70" i="2" l="1"/>
  <c r="U170" i="2"/>
  <c r="V169" i="2"/>
  <c r="U169" i="2"/>
  <c r="W170" i="2" s="1"/>
  <c r="M167" i="2" s="1"/>
  <c r="V168" i="2"/>
  <c r="U168" i="2"/>
  <c r="W169" i="2" s="1"/>
  <c r="W161" i="2"/>
  <c r="V161" i="2"/>
  <c r="U161" i="2"/>
  <c r="W160" i="2"/>
  <c r="W159" i="2"/>
  <c r="V157" i="2"/>
  <c r="U157" i="2"/>
  <c r="W158" i="2" s="1"/>
  <c r="W162" i="2" s="1"/>
  <c r="M165" i="2" s="1"/>
  <c r="H16" i="2"/>
  <c r="G16" i="2"/>
  <c r="F16" i="2"/>
  <c r="E16" i="2"/>
  <c r="C22" i="1"/>
  <c r="C21" i="1"/>
  <c r="E15" i="1"/>
  <c r="M1" i="2" l="1"/>
</calcChain>
</file>

<file path=xl/sharedStrings.xml><?xml version="1.0" encoding="utf-8"?>
<sst xmlns="http://schemas.openxmlformats.org/spreadsheetml/2006/main" count="498" uniqueCount="276">
  <si>
    <t>To use:</t>
  </si>
  <si>
    <t>Don't touch these!</t>
  </si>
  <si>
    <t>Last Report</t>
  </si>
  <si>
    <t>1) Configure yellow cells below</t>
  </si>
  <si>
    <t>Last Check</t>
  </si>
  <si>
    <t>2) Click "New flight" button</t>
  </si>
  <si>
    <t>Directory</t>
  </si>
  <si>
    <t>c:\balloons</t>
  </si>
  <si>
    <t>3) Set "Enable" to 1, to decode data</t>
  </si>
  <si>
    <t>4) Set "Enable FTP " to 1, to upload map</t>
  </si>
  <si>
    <t>Flight</t>
  </si>
  <si>
    <t>s10</t>
  </si>
  <si>
    <t>Callsign</t>
  </si>
  <si>
    <t>VE3KCL</t>
  </si>
  <si>
    <t>Channel</t>
  </si>
  <si>
    <t>Start</t>
  </si>
  <si>
    <t>Enable WSPRnet data</t>
  </si>
  <si>
    <t>Enable decode</t>
  </si>
  <si>
    <t>Enable FTP</t>
  </si>
  <si>
    <t>Time</t>
  </si>
  <si>
    <t>Duration</t>
  </si>
  <si>
    <t>Distance</t>
  </si>
  <si>
    <t>km</t>
  </si>
  <si>
    <t>Locator</t>
  </si>
  <si>
    <t>KN13OM</t>
  </si>
  <si>
    <t>Latitude</t>
  </si>
  <si>
    <t>Longitude</t>
  </si>
  <si>
    <t>Power</t>
  </si>
  <si>
    <t>dBm</t>
  </si>
  <si>
    <t>Altitude</t>
  </si>
  <si>
    <t>m</t>
  </si>
  <si>
    <t>Speed</t>
  </si>
  <si>
    <t>knots</t>
  </si>
  <si>
    <t>Temp</t>
  </si>
  <si>
    <t>C</t>
  </si>
  <si>
    <t>Bat</t>
  </si>
  <si>
    <t>V</t>
  </si>
  <si>
    <t>GPS</t>
  </si>
  <si>
    <t>Sats</t>
  </si>
  <si>
    <t>Raw telemetry</t>
  </si>
  <si>
    <t>Standard rpts</t>
  </si>
  <si>
    <t>Telemetry rpts</t>
  </si>
  <si>
    <t>DX</t>
  </si>
  <si>
    <t>Band</t>
  </si>
  <si>
    <t>CalcSpeed</t>
  </si>
  <si>
    <t>FN03HR</t>
  </si>
  <si>
    <t>0B4GIK MF32 23</t>
  </si>
  <si>
    <t>FN03HQ</t>
  </si>
  <si>
    <t>0B4EUM LQ08 10</t>
  </si>
  <si>
    <t>0B4EVT LQ10 57</t>
  </si>
  <si>
    <t>FN03IO</t>
  </si>
  <si>
    <t>0C4NQU MB56 23</t>
  </si>
  <si>
    <t>FN03KM</t>
  </si>
  <si>
    <t>0F4IJS LQ03 7</t>
  </si>
  <si>
    <t>FN03NK</t>
  </si>
  <si>
    <t>0J4PAI LF69 13</t>
  </si>
  <si>
    <t>FN03PJ</t>
  </si>
  <si>
    <t>0M4LII KM99 7</t>
  </si>
  <si>
    <t>FN03SH</t>
  </si>
  <si>
    <t>0Q4RYQ KG27 33</t>
  </si>
  <si>
    <t>FN03VF</t>
  </si>
  <si>
    <t>0U4YPH JR11 33</t>
  </si>
  <si>
    <t>FN13AD</t>
  </si>
  <si>
    <t>004FFZ JG60 23</t>
  </si>
  <si>
    <t>FN13DB</t>
  </si>
  <si>
    <t>044LWU JD54 3</t>
  </si>
  <si>
    <t>FN12HV</t>
  </si>
  <si>
    <t>0B4NFN IR31 7</t>
  </si>
  <si>
    <t>FN12MR</t>
  </si>
  <si>
    <t>0I4ONS JK28 10</t>
  </si>
  <si>
    <t>FN12SN</t>
  </si>
  <si>
    <t>0R4BTC LC22 57</t>
  </si>
  <si>
    <t>FN22</t>
  </si>
  <si>
    <t>FN22HG</t>
  </si>
  <si>
    <t>0A4PPQ KN33 53</t>
  </si>
  <si>
    <t>FN22NC</t>
  </si>
  <si>
    <t>0J4CUK LF77 27</t>
  </si>
  <si>
    <t>FN21UW</t>
  </si>
  <si>
    <t>0U4NVB MM35 47</t>
  </si>
  <si>
    <t>FN31CS</t>
  </si>
  <si>
    <t>044AZO MB83 33</t>
  </si>
  <si>
    <t>FN31JO</t>
  </si>
  <si>
    <t>0E4ACD MM44 50</t>
  </si>
  <si>
    <t>FN31QK</t>
  </si>
  <si>
    <t>0N4ZEV LF77 40</t>
  </si>
  <si>
    <t>FN31WF</t>
  </si>
  <si>
    <t>0W4KUM MM35 33</t>
  </si>
  <si>
    <t>FN41FB</t>
  </si>
  <si>
    <t>074JWW MI90 43</t>
  </si>
  <si>
    <t>FN40LV</t>
  </si>
  <si>
    <t>0H4IZK LM75 60</t>
  </si>
  <si>
    <t>FN40SR</t>
  </si>
  <si>
    <t>0R4ICB LM84 37</t>
  </si>
  <si>
    <t>FN50AN</t>
  </si>
  <si>
    <t>004VGN MB74 3</t>
  </si>
  <si>
    <t>FN50GJ</t>
  </si>
  <si>
    <t>094ILJ MP79 47</t>
  </si>
  <si>
    <t>FN50MF</t>
  </si>
  <si>
    <t>0H4VQB NB41 53</t>
  </si>
  <si>
    <t>FN50TB</t>
  </si>
  <si>
    <t>0R4USQ MP88 10</t>
  </si>
  <si>
    <t>FM69AW</t>
  </si>
  <si>
    <t>014JME NE94 57</t>
  </si>
  <si>
    <t>FM69GS</t>
  </si>
  <si>
    <t>094WRA NP37 53</t>
  </si>
  <si>
    <t>FM69MO</t>
  </si>
  <si>
    <t>0I4JVU NL92 23</t>
  </si>
  <si>
    <t>FM69RM</t>
  </si>
  <si>
    <t>0P4OGZ MI70 17</t>
  </si>
  <si>
    <t>FM69WJ</t>
  </si>
  <si>
    <t>0W4RCY NP28 10</t>
  </si>
  <si>
    <t>FM79EH</t>
  </si>
  <si>
    <t>064HLK MP85 40</t>
  </si>
  <si>
    <t>FM79JF</t>
  </si>
  <si>
    <t>0D4LWS NE74 57</t>
  </si>
  <si>
    <t>FM79ND</t>
  </si>
  <si>
    <t>0J4EKA MP75 60</t>
  </si>
  <si>
    <t>FM79SC</t>
  </si>
  <si>
    <t>0Q4KKF NE74 17</t>
  </si>
  <si>
    <t>FM79XA</t>
  </si>
  <si>
    <t>0X4OVF NE74 3</t>
  </si>
  <si>
    <t>FM88DX</t>
  </si>
  <si>
    <t>054UVF MP92 50</t>
  </si>
  <si>
    <t>FM88HW</t>
  </si>
  <si>
    <t>0B4OXN NB28 23</t>
  </si>
  <si>
    <t>FM88LW</t>
  </si>
  <si>
    <t>0H4KOX LM87 60</t>
  </si>
  <si>
    <t>FM88PW</t>
  </si>
  <si>
    <t>0N4GGK LQ32 50</t>
  </si>
  <si>
    <t>0T4BXS MF22 17</t>
  </si>
  <si>
    <t>FM88XW</t>
  </si>
  <si>
    <t>0Y4XPE LM78 57</t>
  </si>
  <si>
    <t>FM98DW</t>
  </si>
  <si>
    <t>054TGH KQ55 20</t>
  </si>
  <si>
    <t>FM98HW</t>
  </si>
  <si>
    <t>0B4OXR LQ23 20</t>
  </si>
  <si>
    <t>FM98LX</t>
  </si>
  <si>
    <t>0H4MED LF62 3</t>
  </si>
  <si>
    <t>FM99PA</t>
  </si>
  <si>
    <t>0L4XMT KG11 20</t>
  </si>
  <si>
    <t>FM99SB</t>
  </si>
  <si>
    <t>0Q4IVK JK40 37</t>
  </si>
  <si>
    <t>FM99WC</t>
  </si>
  <si>
    <t>0W4GBW KC66 3</t>
  </si>
  <si>
    <t>GM09BD</t>
  </si>
  <si>
    <t>014RKC IR44 10</t>
  </si>
  <si>
    <t>GM09FE</t>
  </si>
  <si>
    <t>074OQR JJ87 33</t>
  </si>
  <si>
    <t>GM09IF</t>
  </si>
  <si>
    <t>0B4ZZI JJ78 30</t>
  </si>
  <si>
    <t>GM09MG</t>
  </si>
  <si>
    <t>0H4XFT JN76 23</t>
  </si>
  <si>
    <t>GM09PH</t>
  </si>
  <si>
    <t>0M4IOK JC62 17</t>
  </si>
  <si>
    <t>GM09SI</t>
  </si>
  <si>
    <t>0Q4TXB JC62 17</t>
  </si>
  <si>
    <t>GM09WK</t>
  </si>
  <si>
    <t>0W4SSP IG29 40</t>
  </si>
  <si>
    <t>GM19BM</t>
  </si>
  <si>
    <t>024FPY IG29 40</t>
  </si>
  <si>
    <t>GM19EN</t>
  </si>
  <si>
    <t>064QYN HN59 47</t>
  </si>
  <si>
    <t>GM19HP</t>
  </si>
  <si>
    <t>0B4DWC HA06 57</t>
  </si>
  <si>
    <t>GM19KR</t>
  </si>
  <si>
    <t>0F4QTR GK55 20</t>
  </si>
  <si>
    <t>GM19NT</t>
  </si>
  <si>
    <t>0K4DRE FR41 13</t>
  </si>
  <si>
    <t>GM19QW</t>
  </si>
  <si>
    <t>0O4SDW GC50 43</t>
  </si>
  <si>
    <t>GN10TA</t>
  </si>
  <si>
    <t>0R4TDR HC19 20</t>
  </si>
  <si>
    <t>GN10XC</t>
  </si>
  <si>
    <t>0X4RZE HQ33 53</t>
  </si>
  <si>
    <t>GN20CE</t>
  </si>
  <si>
    <t>034EWN IQ02 17</t>
  </si>
  <si>
    <t>GN20FG</t>
  </si>
  <si>
    <t>074RUG KL85 27</t>
  </si>
  <si>
    <t>GN75RS</t>
  </si>
  <si>
    <t>0P4XTU IN18 30</t>
  </si>
  <si>
    <t>0U4KRO IF75 47</t>
  </si>
  <si>
    <t>GN75XW</t>
  </si>
  <si>
    <t>0Y4XPK IJ29 13</t>
  </si>
  <si>
    <t>GN86CA</t>
  </si>
  <si>
    <t>024YPA IG90 30</t>
  </si>
  <si>
    <t>GN86EC</t>
  </si>
  <si>
    <t>054YVO KJ13 20</t>
  </si>
  <si>
    <t>054YVO JQ52 17</t>
  </si>
  <si>
    <t>GN86</t>
  </si>
  <si>
    <t>054YVO KJ66 20</t>
  </si>
  <si>
    <t>054YVO LC05 30</t>
  </si>
  <si>
    <t>0J4LOQ KC11 37</t>
  </si>
  <si>
    <t>0J4LOQ KJ57 30</t>
  </si>
  <si>
    <t>GN86NI</t>
  </si>
  <si>
    <t>0J4LOQ KQ56 3</t>
  </si>
  <si>
    <t>0J4LOQ LM53 3</t>
  </si>
  <si>
    <t>0J4LOQ LB94 60</t>
  </si>
  <si>
    <t>0J4LOQ LM70 47</t>
  </si>
  <si>
    <t>0J4LOQ MF27 50</t>
  </si>
  <si>
    <t>0J4LOQ MM16 27</t>
  </si>
  <si>
    <t>0J4LOQ LM65 43</t>
  </si>
  <si>
    <t>0J4LOQ MI79 23</t>
  </si>
  <si>
    <t>0J4LOQ MM33 30</t>
  </si>
  <si>
    <t>0J4LOQ NP43 37</t>
  </si>
  <si>
    <t>0J4LOQ PA49 43</t>
  </si>
  <si>
    <t>0J4LOQ OA90 7</t>
  </si>
  <si>
    <t>0J4LOQ OL52 0</t>
  </si>
  <si>
    <t>0J4LOQ OO96 27</t>
  </si>
  <si>
    <t>0J4LOQ OO85 30</t>
  </si>
  <si>
    <t>0J4LOQ OA88 30</t>
  </si>
  <si>
    <t>0J4LOQ OH87 0</t>
  </si>
  <si>
    <t>0J4LOQ OO85 33</t>
  </si>
  <si>
    <t>0J4LOQ OL40 40</t>
  </si>
  <si>
    <t>0J4LOQ OO95 37</t>
  </si>
  <si>
    <t>0J4LOQ OL50 60</t>
  </si>
  <si>
    <t>0J4LOQ OH88 27</t>
  </si>
  <si>
    <t>0J4LOQ NI37 43</t>
  </si>
  <si>
    <t>0J4LOQ NE73 47</t>
  </si>
  <si>
    <t>0J4LOQ NI38 33</t>
  </si>
  <si>
    <t>0J4LOQ MI80 13</t>
  </si>
  <si>
    <t>0J4LOQ NI38 60</t>
  </si>
  <si>
    <t>0J4LOQ MI67 50</t>
  </si>
  <si>
    <t>0J4LOQ MP77 30</t>
  </si>
  <si>
    <t>0J4LOQ MP86 7</t>
  </si>
  <si>
    <t>0J4LOQ MB69 20</t>
  </si>
  <si>
    <t>0J4LOQ LJ12 0</t>
  </si>
  <si>
    <t>0J4LOQ KQ47 10</t>
  </si>
  <si>
    <t>0J4LOQ LM54 47</t>
  </si>
  <si>
    <t>0J4LOQ LF72 27</t>
  </si>
  <si>
    <t>0J4LOQ KN31 23</t>
  </si>
  <si>
    <t>0J4LOQ JK15 37</t>
  </si>
  <si>
    <t>0J4LOQ JJ62 37</t>
  </si>
  <si>
    <t>0J4LOQ JD08 17</t>
  </si>
  <si>
    <t>0J4LOQ JD08 13</t>
  </si>
  <si>
    <t>0J4LOQ JC59 10</t>
  </si>
  <si>
    <t>0J4LOQ IH05 17</t>
  </si>
  <si>
    <t>0J4LOQ IR48 40</t>
  </si>
  <si>
    <t>0J4LOQ HR24 13</t>
  </si>
  <si>
    <t>0J4LOQ IC77 60</t>
  </si>
  <si>
    <t>0J4LOQ HN97 7</t>
  </si>
  <si>
    <t>0J4LOQ ID48 43</t>
  </si>
  <si>
    <t>0J4LOQ ID42 20</t>
  </si>
  <si>
    <t>0J4LOQ HR68 27</t>
  </si>
  <si>
    <t>0J4LOQ GR48 13</t>
  </si>
  <si>
    <t>0J4LOQ GG88 53</t>
  </si>
  <si>
    <t>0J4LOQ GG41 47</t>
  </si>
  <si>
    <t>0J4LOQ FR18 47</t>
  </si>
  <si>
    <t>HN27</t>
  </si>
  <si>
    <t>074NXO FR19 10</t>
  </si>
  <si>
    <t>074NXO FN45 17</t>
  </si>
  <si>
    <t>HN27FE</t>
  </si>
  <si>
    <t>074NXO HF68 27</t>
  </si>
  <si>
    <t>074NXO JP66 7</t>
  </si>
  <si>
    <t>0D4WFO JN42 47</t>
  </si>
  <si>
    <t>JM16JM</t>
  </si>
  <si>
    <t>0D4WFO JQ96 27</t>
  </si>
  <si>
    <t>0D4WFO JQ96 30</t>
  </si>
  <si>
    <t>0D4WFO IK47 10</t>
  </si>
  <si>
    <t>0D4WFO KN04 40</t>
  </si>
  <si>
    <t>0D4WFO LF54 33</t>
  </si>
  <si>
    <t>0D4WFO KC32 27</t>
  </si>
  <si>
    <t>0D4WFO KJ57 30</t>
  </si>
  <si>
    <t>JM16</t>
  </si>
  <si>
    <t>0D4WFO LJ08 17</t>
  </si>
  <si>
    <t>Lat</t>
  </si>
  <si>
    <t>Long</t>
  </si>
  <si>
    <t>0D4WFO LQ15 37</t>
  </si>
  <si>
    <t>0D4WFO LJ17 3</t>
  </si>
  <si>
    <t>0D4WFO MP84 0</t>
  </si>
  <si>
    <t>0D4WFO MI87 23</t>
  </si>
  <si>
    <t>0D4WFO NE82 37</t>
  </si>
  <si>
    <t>0D4WFO NL89 43</t>
  </si>
  <si>
    <t>JN92NE</t>
  </si>
  <si>
    <t>(By JT9)</t>
  </si>
  <si>
    <t>0L4DUU FK09 20</t>
  </si>
  <si>
    <t>0L4DUU JI56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</si>
</sst>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\-mmm\-yyyy\ hh:mm"/>
    <numFmt numFmtId="165" formatCode="h:mm;@"/>
    <numFmt numFmtId="166" formatCode="d&quot;d&quot;\ hh&quot;h&quot;\ mm&quot;m&quot;"/>
    <numFmt numFmtId="167" formatCode="_(* #,##0.00_);_(* \(#,##0.00\);_(* &quot;-&quot;??_);_(@_)"/>
    <numFmt numFmtId="168" formatCode="_(* #,##0_);_(* \(#,##0\);_(* &quot;-&quot;??_);_(@_)"/>
    <numFmt numFmtId="169" formatCode="0.0"/>
    <numFmt numFmtId="170" formatCode="#,##0.0"/>
  </numFmts>
  <fonts count="11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b/>
      <sz val="8"/>
      <color rgb="FF55555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7" fontId="2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164" fontId="2" fillId="2" borderId="2" xfId="0" applyNumberFormat="1" applyFont="1" applyFill="1" applyBorder="1"/>
    <xf numFmtId="0" fontId="4" fillId="0" borderId="0" xfId="0" applyFont="1"/>
    <xf numFmtId="0" fontId="2" fillId="0" borderId="3" xfId="0" applyFont="1" applyBorder="1"/>
    <xf numFmtId="164" fontId="2" fillId="0" borderId="4" xfId="0" applyNumberFormat="1" applyFont="1" applyBorder="1"/>
    <xf numFmtId="0" fontId="2" fillId="0" borderId="5" xfId="0" applyFont="1" applyBorder="1"/>
    <xf numFmtId="164" fontId="2" fillId="0" borderId="6" xfId="0" applyNumberFormat="1" applyFont="1" applyBorder="1"/>
    <xf numFmtId="0" fontId="5" fillId="3" borderId="1" xfId="0" applyFont="1" applyFill="1" applyBorder="1"/>
    <xf numFmtId="0" fontId="5" fillId="2" borderId="7" xfId="0" applyFont="1" applyFill="1" applyBorder="1" applyAlignment="1">
      <alignment horizontal="right"/>
    </xf>
    <xf numFmtId="0" fontId="5" fillId="2" borderId="2" xfId="0" applyFont="1" applyFill="1" applyBorder="1" applyAlignment="1"/>
    <xf numFmtId="0" fontId="5" fillId="3" borderId="3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4" xfId="0" applyFont="1" applyFill="1" applyBorder="1" applyAlignment="1"/>
    <xf numFmtId="0" fontId="5" fillId="2" borderId="0" xfId="0" applyFont="1" applyFill="1" applyBorder="1" applyAlignment="1"/>
    <xf numFmtId="164" fontId="5" fillId="2" borderId="0" xfId="0" applyNumberFormat="1" applyFont="1" applyFill="1" applyBorder="1" applyAlignment="1"/>
    <xf numFmtId="0" fontId="5" fillId="3" borderId="0" xfId="0" applyFont="1" applyFill="1" applyBorder="1"/>
    <xf numFmtId="0" fontId="6" fillId="4" borderId="4" xfId="0" applyFont="1" applyFill="1" applyBorder="1" applyAlignment="1"/>
    <xf numFmtId="0" fontId="5" fillId="3" borderId="5" xfId="0" applyFont="1" applyFill="1" applyBorder="1"/>
    <xf numFmtId="0" fontId="5" fillId="3" borderId="8" xfId="0" applyFont="1" applyFill="1" applyBorder="1"/>
    <xf numFmtId="0" fontId="6" fillId="4" borderId="6" xfId="0" applyFont="1" applyFill="1" applyBorder="1" applyAlignment="1"/>
    <xf numFmtId="164" fontId="7" fillId="5" borderId="9" xfId="0" applyNumberFormat="1" applyFont="1" applyFill="1" applyBorder="1"/>
    <xf numFmtId="165" fontId="7" fillId="6" borderId="10" xfId="0" applyNumberFormat="1" applyFont="1" applyFill="1" applyBorder="1"/>
    <xf numFmtId="0" fontId="7" fillId="6" borderId="11" xfId="0" applyFont="1" applyFill="1" applyBorder="1"/>
    <xf numFmtId="0" fontId="7" fillId="5" borderId="12" xfId="0" applyFont="1" applyFill="1" applyBorder="1"/>
    <xf numFmtId="166" fontId="7" fillId="6" borderId="13" xfId="0" applyNumberFormat="1" applyFont="1" applyFill="1" applyBorder="1" applyAlignment="1">
      <alignment horizontal="right"/>
    </xf>
    <xf numFmtId="0" fontId="7" fillId="6" borderId="14" xfId="0" applyFont="1" applyFill="1" applyBorder="1"/>
    <xf numFmtId="168" fontId="7" fillId="6" borderId="13" xfId="1" applyNumberFormat="1" applyFont="1" applyFill="1" applyBorder="1" applyAlignment="1">
      <alignment horizontal="right"/>
    </xf>
    <xf numFmtId="0" fontId="7" fillId="6" borderId="13" xfId="0" applyFont="1" applyFill="1" applyBorder="1" applyAlignment="1">
      <alignment horizontal="right"/>
    </xf>
    <xf numFmtId="0" fontId="7" fillId="6" borderId="13" xfId="0" applyFont="1" applyFill="1" applyBorder="1"/>
    <xf numFmtId="169" fontId="7" fillId="5" borderId="12" xfId="0" applyNumberFormat="1" applyFont="1" applyFill="1" applyBorder="1"/>
    <xf numFmtId="169" fontId="7" fillId="6" borderId="13" xfId="0" applyNumberFormat="1" applyFont="1" applyFill="1" applyBorder="1"/>
    <xf numFmtId="2" fontId="7" fillId="5" borderId="12" xfId="0" applyNumberFormat="1" applyFont="1" applyFill="1" applyBorder="1"/>
    <xf numFmtId="2" fontId="7" fillId="6" borderId="13" xfId="0" applyNumberFormat="1" applyFont="1" applyFill="1" applyBorder="1"/>
    <xf numFmtId="0" fontId="7" fillId="5" borderId="15" xfId="0" applyFont="1" applyFill="1" applyBorder="1"/>
    <xf numFmtId="0" fontId="7" fillId="6" borderId="16" xfId="0" applyFont="1" applyFill="1" applyBorder="1"/>
    <xf numFmtId="0" fontId="7" fillId="6" borderId="17" xfId="0" applyFont="1" applyFill="1" applyBorder="1"/>
    <xf numFmtId="164" fontId="2" fillId="0" borderId="0" xfId="0" applyNumberFormat="1" applyFont="1"/>
    <xf numFmtId="0" fontId="2" fillId="0" borderId="0" xfId="0" applyFont="1"/>
    <xf numFmtId="169" fontId="2" fillId="0" borderId="0" xfId="0" applyNumberFormat="1" applyFont="1"/>
    <xf numFmtId="2" fontId="2" fillId="0" borderId="0" xfId="0" applyNumberFormat="1" applyFont="1"/>
    <xf numFmtId="17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wrapText="1"/>
    </xf>
    <xf numFmtId="0" fontId="0" fillId="2" borderId="0" xfId="0" applyFill="1"/>
    <xf numFmtId="164" fontId="0" fillId="0" borderId="0" xfId="0" applyNumberFormat="1"/>
    <xf numFmtId="169" fontId="0" fillId="0" borderId="0" xfId="0" applyNumberFormat="1"/>
    <xf numFmtId="2" fontId="0" fillId="0" borderId="0" xfId="0" applyNumberFormat="1"/>
    <xf numFmtId="170" fontId="0" fillId="0" borderId="0" xfId="0" applyNumberFormat="1" applyAlignment="1">
      <alignment horizontal="center"/>
    </xf>
    <xf numFmtId="1" fontId="0" fillId="0" borderId="0" xfId="0" applyNumberFormat="1"/>
    <xf numFmtId="0" fontId="8" fillId="0" borderId="0" xfId="0" applyFont="1"/>
    <xf numFmtId="0" fontId="0" fillId="0" borderId="18" xfId="0" applyBorder="1"/>
    <xf numFmtId="0" fontId="0" fillId="0" borderId="0" xfId="0" applyBorder="1"/>
    <xf numFmtId="0" fontId="9" fillId="0" borderId="0" xfId="0" applyFont="1"/>
    <xf numFmtId="170" fontId="9" fillId="0" borderId="0" xfId="0" applyNumberFormat="1" applyFont="1" applyAlignment="1">
      <alignment horizontal="center"/>
    </xf>
    <xf numFmtId="0" fontId="2" fillId="0" borderId="18" xfId="0" applyFont="1" applyBorder="1"/>
    <xf numFmtId="169" fontId="9" fillId="0" borderId="0" xfId="0" applyNumberFormat="1" applyFont="1"/>
    <xf numFmtId="2" fontId="9" fillId="0" borderId="0" xfId="0" applyNumberFormat="1" applyFont="1"/>
    <xf numFmtId="164" fontId="9" fillId="0" borderId="0" xfId="0" applyNumberFormat="1" applyFont="1"/>
    <xf numFmtId="1" fontId="9" fillId="0" borderId="0" xfId="0" applyNumberFormat="1" applyFont="1"/>
    <xf numFmtId="0" fontId="10" fillId="0" borderId="0" xfId="0" applyFont="1" applyAlignment="1">
      <alignment vertical="center"/>
    </xf>
    <xf numFmtId="164" fontId="0" fillId="0" borderId="19" xfId="0" applyNumberFormat="1" applyBorder="1"/>
    <xf numFmtId="0" fontId="0" fillId="0" borderId="19" xfId="0" applyBorder="1"/>
    <xf numFmtId="169" fontId="0" fillId="0" borderId="19" xfId="0" applyNumberFormat="1" applyBorder="1"/>
    <xf numFmtId="2" fontId="0" fillId="0" borderId="19" xfId="0" applyNumberFormat="1" applyBorder="1"/>
    <xf numFmtId="170" fontId="0" fillId="0" borderId="19" xfId="0" applyNumberFormat="1" applyBorder="1" applyAlignment="1">
      <alignment horizontal="center"/>
    </xf>
    <xf numFmtId="1" fontId="0" fillId="0" borderId="19" xfId="0" applyNumberFormat="1" applyBorder="1"/>
    <xf numFmtId="0" fontId="2" fillId="0" borderId="19" xfId="0" applyFont="1" applyBorder="1"/>
    <xf numFmtId="0" fontId="0" fillId="0" borderId="20" xfId="0" applyBorder="1"/>
    <xf numFmtId="164" fontId="0" fillId="0" borderId="0" xfId="0" applyNumberFormat="1" applyBorder="1"/>
    <xf numFmtId="169" fontId="0" fillId="0" borderId="0" xfId="0" applyNumberFormat="1" applyBorder="1"/>
    <xf numFmtId="2" fontId="0" fillId="0" borderId="0" xfId="0" applyNumberFormat="1" applyBorder="1"/>
    <xf numFmtId="170" fontId="0" fillId="0" borderId="0" xfId="0" applyNumberFormat="1" applyBorder="1" applyAlignment="1">
      <alignment horizontal="center"/>
    </xf>
    <xf numFmtId="1" fontId="0" fillId="0" borderId="0" xfId="0" applyNumberFormat="1" applyBorder="1"/>
    <xf numFmtId="164" fontId="0" fillId="0" borderId="21" xfId="0" applyNumberFormat="1" applyBorder="1"/>
    <xf numFmtId="0" fontId="0" fillId="0" borderId="21" xfId="0" applyBorder="1"/>
    <xf numFmtId="169" fontId="0" fillId="0" borderId="21" xfId="0" applyNumberFormat="1" applyBorder="1"/>
    <xf numFmtId="2" fontId="0" fillId="0" borderId="21" xfId="0" applyNumberFormat="1" applyBorder="1"/>
    <xf numFmtId="170" fontId="0" fillId="0" borderId="21" xfId="0" applyNumberFormat="1" applyBorder="1" applyAlignment="1">
      <alignment horizontal="center"/>
    </xf>
    <xf numFmtId="1" fontId="0" fillId="0" borderId="2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Altitude (m)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6759051514840577E-2"/>
          <c:y val="0.12666826566354356"/>
          <c:w val="0.84659877173055076"/>
          <c:h val="0.6082745674437553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[1]FlightLog!$E$1</c:f>
              <c:strCache>
                <c:ptCount val="1"/>
                <c:pt idx="0">
                  <c:v>Altitude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[1]FlightLog!$A$2:$A$9937</c:f>
              <c:numCache>
                <c:formatCode>dd\-mmm\-yyyy\ hh:mm</c:formatCode>
                <c:ptCount val="9936"/>
                <c:pt idx="0">
                  <c:v>42499.4375</c:v>
                </c:pt>
                <c:pt idx="1">
                  <c:v>42499.445833333331</c:v>
                </c:pt>
                <c:pt idx="2">
                  <c:v>42499.45416666667</c:v>
                </c:pt>
                <c:pt idx="3">
                  <c:v>42499.462500000001</c:v>
                </c:pt>
                <c:pt idx="4">
                  <c:v>42499.470833333333</c:v>
                </c:pt>
                <c:pt idx="5">
                  <c:v>42499.479166666664</c:v>
                </c:pt>
                <c:pt idx="6">
                  <c:v>42499.487500000003</c:v>
                </c:pt>
                <c:pt idx="7">
                  <c:v>42499.495833333334</c:v>
                </c:pt>
                <c:pt idx="8">
                  <c:v>42499.504166666666</c:v>
                </c:pt>
                <c:pt idx="9">
                  <c:v>42499.512499999997</c:v>
                </c:pt>
                <c:pt idx="10">
                  <c:v>42499.520833333336</c:v>
                </c:pt>
                <c:pt idx="11">
                  <c:v>42499.529166666667</c:v>
                </c:pt>
                <c:pt idx="12">
                  <c:v>42499.537499999999</c:v>
                </c:pt>
                <c:pt idx="13">
                  <c:v>42499.54583333333</c:v>
                </c:pt>
                <c:pt idx="14">
                  <c:v>42499.554166666669</c:v>
                </c:pt>
                <c:pt idx="15">
                  <c:v>42499.5625</c:v>
                </c:pt>
                <c:pt idx="16">
                  <c:v>42499.570833333331</c:v>
                </c:pt>
                <c:pt idx="17">
                  <c:v>42499.57916666667</c:v>
                </c:pt>
                <c:pt idx="18">
                  <c:v>42499.587500000001</c:v>
                </c:pt>
                <c:pt idx="19">
                  <c:v>42499.595833333333</c:v>
                </c:pt>
                <c:pt idx="20">
                  <c:v>42499.604166666664</c:v>
                </c:pt>
                <c:pt idx="21">
                  <c:v>42499.612500000003</c:v>
                </c:pt>
                <c:pt idx="22">
                  <c:v>42499.620833333334</c:v>
                </c:pt>
                <c:pt idx="23">
                  <c:v>42499.629166666666</c:v>
                </c:pt>
                <c:pt idx="24">
                  <c:v>42499.637499999997</c:v>
                </c:pt>
                <c:pt idx="25">
                  <c:v>42499.645833333336</c:v>
                </c:pt>
                <c:pt idx="26">
                  <c:v>42499.654166666667</c:v>
                </c:pt>
                <c:pt idx="27">
                  <c:v>42499.662499999999</c:v>
                </c:pt>
                <c:pt idx="28">
                  <c:v>42499.67083333333</c:v>
                </c:pt>
                <c:pt idx="29">
                  <c:v>42499.679166666669</c:v>
                </c:pt>
                <c:pt idx="30">
                  <c:v>42499.6875</c:v>
                </c:pt>
                <c:pt idx="31">
                  <c:v>42499.695833333331</c:v>
                </c:pt>
                <c:pt idx="32">
                  <c:v>42499.70416666667</c:v>
                </c:pt>
                <c:pt idx="33">
                  <c:v>42499.712500000001</c:v>
                </c:pt>
                <c:pt idx="34">
                  <c:v>42499.720833333333</c:v>
                </c:pt>
                <c:pt idx="35">
                  <c:v>42499.729166666664</c:v>
                </c:pt>
                <c:pt idx="36">
                  <c:v>42499.737500000003</c:v>
                </c:pt>
                <c:pt idx="37">
                  <c:v>42499.745833333334</c:v>
                </c:pt>
                <c:pt idx="38">
                  <c:v>42499.754166666666</c:v>
                </c:pt>
                <c:pt idx="39">
                  <c:v>42499.762499999997</c:v>
                </c:pt>
                <c:pt idx="40">
                  <c:v>42499.770833333336</c:v>
                </c:pt>
                <c:pt idx="41">
                  <c:v>42499.779166666667</c:v>
                </c:pt>
                <c:pt idx="42">
                  <c:v>42499.787499999999</c:v>
                </c:pt>
                <c:pt idx="43">
                  <c:v>42499.797222222223</c:v>
                </c:pt>
                <c:pt idx="44">
                  <c:v>42499.804166666669</c:v>
                </c:pt>
                <c:pt idx="45">
                  <c:v>42499.8125</c:v>
                </c:pt>
                <c:pt idx="46">
                  <c:v>42499.820833333331</c:v>
                </c:pt>
                <c:pt idx="47">
                  <c:v>42499.82916666667</c:v>
                </c:pt>
                <c:pt idx="48">
                  <c:v>42499.837500000001</c:v>
                </c:pt>
                <c:pt idx="49">
                  <c:v>42499.845833333333</c:v>
                </c:pt>
                <c:pt idx="50">
                  <c:v>42499.854166666664</c:v>
                </c:pt>
                <c:pt idx="51">
                  <c:v>42499.862500000003</c:v>
                </c:pt>
                <c:pt idx="52">
                  <c:v>42499.870833333334</c:v>
                </c:pt>
                <c:pt idx="53">
                  <c:v>42499.879166666666</c:v>
                </c:pt>
                <c:pt idx="54">
                  <c:v>42499.887499999997</c:v>
                </c:pt>
                <c:pt idx="55">
                  <c:v>42499.895833333336</c:v>
                </c:pt>
                <c:pt idx="56">
                  <c:v>42499.904166666667</c:v>
                </c:pt>
                <c:pt idx="57">
                  <c:v>42499.912499999999</c:v>
                </c:pt>
                <c:pt idx="58">
                  <c:v>42499.92083333333</c:v>
                </c:pt>
                <c:pt idx="59">
                  <c:v>42499.929166666669</c:v>
                </c:pt>
                <c:pt idx="60">
                  <c:v>42499.9375</c:v>
                </c:pt>
                <c:pt idx="61">
                  <c:v>42499.945833333331</c:v>
                </c:pt>
                <c:pt idx="62">
                  <c:v>42499.95416666667</c:v>
                </c:pt>
                <c:pt idx="63">
                  <c:v>42499.962500000001</c:v>
                </c:pt>
                <c:pt idx="64">
                  <c:v>42499.970833333333</c:v>
                </c:pt>
                <c:pt idx="65">
                  <c:v>42499.979166666664</c:v>
                </c:pt>
                <c:pt idx="66">
                  <c:v>42499.987500000003</c:v>
                </c:pt>
                <c:pt idx="67">
                  <c:v>42499.995833333334</c:v>
                </c:pt>
                <c:pt idx="68">
                  <c:v>42499.99722222222</c:v>
                </c:pt>
                <c:pt idx="69">
                  <c:v>42500.354166666664</c:v>
                </c:pt>
                <c:pt idx="70">
                  <c:v>42500.363888888889</c:v>
                </c:pt>
                <c:pt idx="71">
                  <c:v>42500.370833333334</c:v>
                </c:pt>
                <c:pt idx="72">
                  <c:v>42500.379166666666</c:v>
                </c:pt>
                <c:pt idx="73">
                  <c:v>42500.387499999997</c:v>
                </c:pt>
                <c:pt idx="74">
                  <c:v>42500.395833333336</c:v>
                </c:pt>
                <c:pt idx="75">
                  <c:v>42500.402777777781</c:v>
                </c:pt>
                <c:pt idx="76">
                  <c:v>42500.405555555553</c:v>
                </c:pt>
                <c:pt idx="77">
                  <c:v>42500.411111111112</c:v>
                </c:pt>
                <c:pt idx="78">
                  <c:v>42500.413888888892</c:v>
                </c:pt>
                <c:pt idx="79">
                  <c:v>42500.42083333333</c:v>
                </c:pt>
                <c:pt idx="80">
                  <c:v>42500.429166666669</c:v>
                </c:pt>
                <c:pt idx="81">
                  <c:v>42500.4375</c:v>
                </c:pt>
                <c:pt idx="82">
                  <c:v>42500.445833333331</c:v>
                </c:pt>
                <c:pt idx="83">
                  <c:v>42500.45416666667</c:v>
                </c:pt>
                <c:pt idx="84">
                  <c:v>42500.462500000001</c:v>
                </c:pt>
                <c:pt idx="85">
                  <c:v>42500.470833333333</c:v>
                </c:pt>
                <c:pt idx="86">
                  <c:v>42500.479166666664</c:v>
                </c:pt>
                <c:pt idx="87">
                  <c:v>42500.488888888889</c:v>
                </c:pt>
                <c:pt idx="88">
                  <c:v>42500.495833333334</c:v>
                </c:pt>
                <c:pt idx="89">
                  <c:v>42500.529166666667</c:v>
                </c:pt>
                <c:pt idx="90">
                  <c:v>42500.569444444445</c:v>
                </c:pt>
                <c:pt idx="91">
                  <c:v>42500.576388888891</c:v>
                </c:pt>
                <c:pt idx="92">
                  <c:v>42500.613888888889</c:v>
                </c:pt>
                <c:pt idx="93">
                  <c:v>42500.620833333334</c:v>
                </c:pt>
                <c:pt idx="94">
                  <c:v>42500.638888888891</c:v>
                </c:pt>
                <c:pt idx="95">
                  <c:v>42500.647222222222</c:v>
                </c:pt>
                <c:pt idx="96">
                  <c:v>42500.654166666667</c:v>
                </c:pt>
                <c:pt idx="97">
                  <c:v>42500.669444444444</c:v>
                </c:pt>
                <c:pt idx="98">
                  <c:v>42500.672222222223</c:v>
                </c:pt>
                <c:pt idx="99">
                  <c:v>42500.677777777775</c:v>
                </c:pt>
                <c:pt idx="100">
                  <c:v>42500.680555555555</c:v>
                </c:pt>
                <c:pt idx="101">
                  <c:v>42500.6875</c:v>
                </c:pt>
                <c:pt idx="102">
                  <c:v>42500.693055555559</c:v>
                </c:pt>
                <c:pt idx="103">
                  <c:v>42500.695833333331</c:v>
                </c:pt>
                <c:pt idx="104">
                  <c:v>42500.702777777777</c:v>
                </c:pt>
                <c:pt idx="105">
                  <c:v>42500.713888888888</c:v>
                </c:pt>
                <c:pt idx="106">
                  <c:v>42500.722222222219</c:v>
                </c:pt>
                <c:pt idx="107">
                  <c:v>42500.729166666664</c:v>
                </c:pt>
                <c:pt idx="108">
                  <c:v>42500.737500000003</c:v>
                </c:pt>
                <c:pt idx="109">
                  <c:v>42500.743055555555</c:v>
                </c:pt>
                <c:pt idx="110">
                  <c:v>42500.745833333334</c:v>
                </c:pt>
                <c:pt idx="111">
                  <c:v>42500.751388888886</c:v>
                </c:pt>
                <c:pt idx="112">
                  <c:v>42500.755555555559</c:v>
                </c:pt>
                <c:pt idx="113">
                  <c:v>42500.759722222225</c:v>
                </c:pt>
                <c:pt idx="114">
                  <c:v>42500.762499999997</c:v>
                </c:pt>
                <c:pt idx="115">
                  <c:v>42500.769444444442</c:v>
                </c:pt>
                <c:pt idx="116">
                  <c:v>42500.776388888888</c:v>
                </c:pt>
                <c:pt idx="117">
                  <c:v>42500.779166666667</c:v>
                </c:pt>
                <c:pt idx="118">
                  <c:v>42500.784722222219</c:v>
                </c:pt>
                <c:pt idx="119">
                  <c:v>42500.787499999999</c:v>
                </c:pt>
                <c:pt idx="120">
                  <c:v>42500.797222222223</c:v>
                </c:pt>
                <c:pt idx="121">
                  <c:v>42500.804166666669</c:v>
                </c:pt>
                <c:pt idx="122">
                  <c:v>42500.8125</c:v>
                </c:pt>
                <c:pt idx="123">
                  <c:v>42500.819444444445</c:v>
                </c:pt>
                <c:pt idx="124">
                  <c:v>42500.822222222225</c:v>
                </c:pt>
                <c:pt idx="125">
                  <c:v>42500.827777777777</c:v>
                </c:pt>
                <c:pt idx="126">
                  <c:v>42500.830555555556</c:v>
                </c:pt>
                <c:pt idx="127">
                  <c:v>42500.834722222222</c:v>
                </c:pt>
                <c:pt idx="128">
                  <c:v>42500.837500000001</c:v>
                </c:pt>
                <c:pt idx="129">
                  <c:v>42500.843055555553</c:v>
                </c:pt>
                <c:pt idx="130">
                  <c:v>42500.845833333333</c:v>
                </c:pt>
                <c:pt idx="131">
                  <c:v>42500.851388888892</c:v>
                </c:pt>
                <c:pt idx="132">
                  <c:v>42500.854166666664</c:v>
                </c:pt>
                <c:pt idx="133">
                  <c:v>42500.859722222223</c:v>
                </c:pt>
                <c:pt idx="134">
                  <c:v>42500.862500000003</c:v>
                </c:pt>
                <c:pt idx="135">
                  <c:v>42500.868055555555</c:v>
                </c:pt>
                <c:pt idx="136">
                  <c:v>42500.870833333334</c:v>
                </c:pt>
                <c:pt idx="137">
                  <c:v>42500.87777777778</c:v>
                </c:pt>
                <c:pt idx="138">
                  <c:v>42500.880555555559</c:v>
                </c:pt>
                <c:pt idx="139">
                  <c:v>42500.884722222225</c:v>
                </c:pt>
                <c:pt idx="140">
                  <c:v>42500.887499999997</c:v>
                </c:pt>
                <c:pt idx="141">
                  <c:v>42500.894444444442</c:v>
                </c:pt>
                <c:pt idx="142">
                  <c:v>42500.897222222222</c:v>
                </c:pt>
                <c:pt idx="143">
                  <c:v>42500.904166666667</c:v>
                </c:pt>
                <c:pt idx="144">
                  <c:v>42500.911111111112</c:v>
                </c:pt>
                <c:pt idx="145">
                  <c:v>42500.912499999999</c:v>
                </c:pt>
                <c:pt idx="146">
                  <c:v>42502.272222222222</c:v>
                </c:pt>
                <c:pt idx="147">
                  <c:v>42502.279166666667</c:v>
                </c:pt>
                <c:pt idx="148">
                  <c:v>42502.287499999999</c:v>
                </c:pt>
                <c:pt idx="149">
                  <c:v>42502.29583333333</c:v>
                </c:pt>
                <c:pt idx="150">
                  <c:v>42502.304166666669</c:v>
                </c:pt>
                <c:pt idx="151">
                  <c:v>42502.3125</c:v>
                </c:pt>
                <c:pt idx="152">
                  <c:v>42502.320833333331</c:v>
                </c:pt>
                <c:pt idx="153">
                  <c:v>42502.32916666667</c:v>
                </c:pt>
                <c:pt idx="154">
                  <c:v>42502.344444444447</c:v>
                </c:pt>
                <c:pt idx="155">
                  <c:v>42502.351388888892</c:v>
                </c:pt>
                <c:pt idx="156">
                  <c:v>42502.352777777778</c:v>
                </c:pt>
                <c:pt idx="157">
                  <c:v>42502.402777777781</c:v>
                </c:pt>
                <c:pt idx="158">
                  <c:v>42502.42083333333</c:v>
                </c:pt>
                <c:pt idx="159">
                  <c:v>42502.429166666669</c:v>
                </c:pt>
                <c:pt idx="160">
                  <c:v>42502.43472222222</c:v>
                </c:pt>
                <c:pt idx="161">
                  <c:v>42502.462500000001</c:v>
                </c:pt>
                <c:pt idx="162">
                  <c:v>42502.463888888888</c:v>
                </c:pt>
                <c:pt idx="163">
                  <c:v>42502.65</c:v>
                </c:pt>
                <c:pt idx="164">
                  <c:v>42502.651388888888</c:v>
                </c:pt>
                <c:pt idx="165">
                  <c:v>42502.712500000001</c:v>
                </c:pt>
                <c:pt idx="166">
                  <c:v>42502.722222222219</c:v>
                </c:pt>
                <c:pt idx="167">
                  <c:v>42502.729166666664</c:v>
                </c:pt>
                <c:pt idx="168">
                  <c:v>42502.738888888889</c:v>
                </c:pt>
              </c:numCache>
            </c:numRef>
          </c:xVal>
          <c:yVal>
            <c:numRef>
              <c:f>[1]FlightLog!$E$2:$E$9937</c:f>
              <c:numCache>
                <c:formatCode>General</c:formatCode>
                <c:ptCount val="9936"/>
                <c:pt idx="0">
                  <c:v>600</c:v>
                </c:pt>
                <c:pt idx="1">
                  <c:v>1200</c:v>
                </c:pt>
                <c:pt idx="2">
                  <c:v>1860</c:v>
                </c:pt>
                <c:pt idx="3">
                  <c:v>2560</c:v>
                </c:pt>
                <c:pt idx="4">
                  <c:v>3280</c:v>
                </c:pt>
                <c:pt idx="5">
                  <c:v>3920</c:v>
                </c:pt>
                <c:pt idx="6">
                  <c:v>4640</c:v>
                </c:pt>
                <c:pt idx="7">
                  <c:v>5120</c:v>
                </c:pt>
                <c:pt idx="8">
                  <c:v>5780</c:v>
                </c:pt>
                <c:pt idx="9">
                  <c:v>6620</c:v>
                </c:pt>
                <c:pt idx="10">
                  <c:v>7360</c:v>
                </c:pt>
                <c:pt idx="11">
                  <c:v>8300</c:v>
                </c:pt>
                <c:pt idx="12">
                  <c:v>8960</c:v>
                </c:pt>
                <c:pt idx="13">
                  <c:v>9280</c:v>
                </c:pt>
                <c:pt idx="14">
                  <c:v>9380</c:v>
                </c:pt>
                <c:pt idx="15">
                  <c:v>9480</c:v>
                </c:pt>
                <c:pt idx="16">
                  <c:v>9480</c:v>
                </c:pt>
                <c:pt idx="17">
                  <c:v>9580</c:v>
                </c:pt>
                <c:pt idx="18">
                  <c:v>9600</c:v>
                </c:pt>
                <c:pt idx="19">
                  <c:v>9580</c:v>
                </c:pt>
                <c:pt idx="20">
                  <c:v>9620</c:v>
                </c:pt>
                <c:pt idx="21">
                  <c:v>9600</c:v>
                </c:pt>
                <c:pt idx="22">
                  <c:v>9640</c:v>
                </c:pt>
                <c:pt idx="23">
                  <c:v>9600</c:v>
                </c:pt>
                <c:pt idx="24">
                  <c:v>9620</c:v>
                </c:pt>
                <c:pt idx="25">
                  <c:v>9620</c:v>
                </c:pt>
                <c:pt idx="26">
                  <c:v>9660</c:v>
                </c:pt>
                <c:pt idx="27">
                  <c:v>9620</c:v>
                </c:pt>
                <c:pt idx="28">
                  <c:v>9600</c:v>
                </c:pt>
                <c:pt idx="29">
                  <c:v>9600</c:v>
                </c:pt>
                <c:pt idx="30">
                  <c:v>9640</c:v>
                </c:pt>
                <c:pt idx="31">
                  <c:v>9640</c:v>
                </c:pt>
                <c:pt idx="32">
                  <c:v>9700</c:v>
                </c:pt>
                <c:pt idx="33">
                  <c:v>9680</c:v>
                </c:pt>
                <c:pt idx="34">
                  <c:v>9600</c:v>
                </c:pt>
                <c:pt idx="35">
                  <c:v>9720</c:v>
                </c:pt>
                <c:pt idx="36">
                  <c:v>9760</c:v>
                </c:pt>
                <c:pt idx="37">
                  <c:v>9780</c:v>
                </c:pt>
                <c:pt idx="38">
                  <c:v>9740</c:v>
                </c:pt>
                <c:pt idx="39">
                  <c:v>9820</c:v>
                </c:pt>
                <c:pt idx="40">
                  <c:v>9820</c:v>
                </c:pt>
                <c:pt idx="41">
                  <c:v>9820</c:v>
                </c:pt>
                <c:pt idx="42">
                  <c:v>9880</c:v>
                </c:pt>
                <c:pt idx="43">
                  <c:v>9840</c:v>
                </c:pt>
                <c:pt idx="44">
                  <c:v>9880</c:v>
                </c:pt>
                <c:pt idx="45">
                  <c:v>9900</c:v>
                </c:pt>
                <c:pt idx="46">
                  <c:v>9900</c:v>
                </c:pt>
                <c:pt idx="47">
                  <c:v>9900</c:v>
                </c:pt>
                <c:pt idx="48">
                  <c:v>9900</c:v>
                </c:pt>
                <c:pt idx="49">
                  <c:v>9920</c:v>
                </c:pt>
                <c:pt idx="50">
                  <c:v>9920</c:v>
                </c:pt>
                <c:pt idx="51">
                  <c:v>9880</c:v>
                </c:pt>
                <c:pt idx="52">
                  <c:v>9940</c:v>
                </c:pt>
                <c:pt idx="53">
                  <c:v>9960</c:v>
                </c:pt>
                <c:pt idx="54">
                  <c:v>9940</c:v>
                </c:pt>
                <c:pt idx="55">
                  <c:v>9960</c:v>
                </c:pt>
                <c:pt idx="56">
                  <c:v>9980</c:v>
                </c:pt>
                <c:pt idx="57">
                  <c:v>9980</c:v>
                </c:pt>
                <c:pt idx="58">
                  <c:v>9960</c:v>
                </c:pt>
                <c:pt idx="59">
                  <c:v>9940</c:v>
                </c:pt>
                <c:pt idx="60">
                  <c:v>9880</c:v>
                </c:pt>
                <c:pt idx="61">
                  <c:v>9820</c:v>
                </c:pt>
                <c:pt idx="62">
                  <c:v>9720</c:v>
                </c:pt>
                <c:pt idx="63">
                  <c:v>9680</c:v>
                </c:pt>
                <c:pt idx="64">
                  <c:v>9660</c:v>
                </c:pt>
                <c:pt idx="65">
                  <c:v>9640</c:v>
                </c:pt>
                <c:pt idx="66">
                  <c:v>9620</c:v>
                </c:pt>
                <c:pt idx="67">
                  <c:v>9640</c:v>
                </c:pt>
                <c:pt idx="69">
                  <c:v>9880</c:v>
                </c:pt>
                <c:pt idx="70">
                  <c:v>9920</c:v>
                </c:pt>
                <c:pt idx="71">
                  <c:v>10000</c:v>
                </c:pt>
                <c:pt idx="72">
                  <c:v>10040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241272"/>
        <c:axId val="674239704"/>
      </c:scatterChart>
      <c:valAx>
        <c:axId val="674241272"/>
        <c:scaling>
          <c:orientation val="minMax"/>
          <c:min val="42499.2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dd\-mmm\ hh:mm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4239704"/>
        <c:crosses val="autoZero"/>
        <c:crossBetween val="midCat"/>
      </c:valAx>
      <c:valAx>
        <c:axId val="674239704"/>
        <c:scaling>
          <c:orientation val="minMax"/>
          <c:max val="11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674241272"/>
        <c:crosses val="autoZero"/>
        <c:crossBetween val="midCat"/>
        <c:majorUnit val="1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Groundspeed (knots)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54140756855271"/>
          <c:y val="0.13085824823353537"/>
          <c:w val="0.84659877173055076"/>
          <c:h val="0.6082745674437553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[1]FlightLog!$E$1</c:f>
              <c:strCache>
                <c:ptCount val="1"/>
                <c:pt idx="0">
                  <c:v>Altitude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[1]FlightLog!$A$2:$A$9928</c:f>
              <c:numCache>
                <c:formatCode>dd\-mmm\-yyyy\ hh:mm</c:formatCode>
                <c:ptCount val="9927"/>
                <c:pt idx="0">
                  <c:v>42499.4375</c:v>
                </c:pt>
                <c:pt idx="1">
                  <c:v>42499.445833333331</c:v>
                </c:pt>
                <c:pt idx="2">
                  <c:v>42499.45416666667</c:v>
                </c:pt>
                <c:pt idx="3">
                  <c:v>42499.462500000001</c:v>
                </c:pt>
                <c:pt idx="4">
                  <c:v>42499.470833333333</c:v>
                </c:pt>
                <c:pt idx="5">
                  <c:v>42499.479166666664</c:v>
                </c:pt>
                <c:pt idx="6">
                  <c:v>42499.487500000003</c:v>
                </c:pt>
                <c:pt idx="7">
                  <c:v>42499.495833333334</c:v>
                </c:pt>
                <c:pt idx="8">
                  <c:v>42499.504166666666</c:v>
                </c:pt>
                <c:pt idx="9">
                  <c:v>42499.512499999997</c:v>
                </c:pt>
                <c:pt idx="10">
                  <c:v>42499.520833333336</c:v>
                </c:pt>
                <c:pt idx="11">
                  <c:v>42499.529166666667</c:v>
                </c:pt>
                <c:pt idx="12">
                  <c:v>42499.537499999999</c:v>
                </c:pt>
                <c:pt idx="13">
                  <c:v>42499.54583333333</c:v>
                </c:pt>
                <c:pt idx="14">
                  <c:v>42499.554166666669</c:v>
                </c:pt>
                <c:pt idx="15">
                  <c:v>42499.5625</c:v>
                </c:pt>
                <c:pt idx="16">
                  <c:v>42499.570833333331</c:v>
                </c:pt>
                <c:pt idx="17">
                  <c:v>42499.57916666667</c:v>
                </c:pt>
                <c:pt idx="18">
                  <c:v>42499.587500000001</c:v>
                </c:pt>
                <c:pt idx="19">
                  <c:v>42499.595833333333</c:v>
                </c:pt>
                <c:pt idx="20">
                  <c:v>42499.604166666664</c:v>
                </c:pt>
                <c:pt idx="21">
                  <c:v>42499.612500000003</c:v>
                </c:pt>
                <c:pt idx="22">
                  <c:v>42499.620833333334</c:v>
                </c:pt>
                <c:pt idx="23">
                  <c:v>42499.629166666666</c:v>
                </c:pt>
                <c:pt idx="24">
                  <c:v>42499.637499999997</c:v>
                </c:pt>
                <c:pt idx="25">
                  <c:v>42499.645833333336</c:v>
                </c:pt>
                <c:pt idx="26">
                  <c:v>42499.654166666667</c:v>
                </c:pt>
                <c:pt idx="27">
                  <c:v>42499.662499999999</c:v>
                </c:pt>
                <c:pt idx="28">
                  <c:v>42499.67083333333</c:v>
                </c:pt>
                <c:pt idx="29">
                  <c:v>42499.679166666669</c:v>
                </c:pt>
                <c:pt idx="30">
                  <c:v>42499.6875</c:v>
                </c:pt>
                <c:pt idx="31">
                  <c:v>42499.695833333331</c:v>
                </c:pt>
                <c:pt idx="32">
                  <c:v>42499.70416666667</c:v>
                </c:pt>
                <c:pt idx="33">
                  <c:v>42499.712500000001</c:v>
                </c:pt>
                <c:pt idx="34">
                  <c:v>42499.720833333333</c:v>
                </c:pt>
                <c:pt idx="35">
                  <c:v>42499.729166666664</c:v>
                </c:pt>
                <c:pt idx="36">
                  <c:v>42499.737500000003</c:v>
                </c:pt>
                <c:pt idx="37">
                  <c:v>42499.745833333334</c:v>
                </c:pt>
                <c:pt idx="38">
                  <c:v>42499.754166666666</c:v>
                </c:pt>
                <c:pt idx="39">
                  <c:v>42499.762499999997</c:v>
                </c:pt>
                <c:pt idx="40">
                  <c:v>42499.770833333336</c:v>
                </c:pt>
                <c:pt idx="41">
                  <c:v>42499.779166666667</c:v>
                </c:pt>
                <c:pt idx="42">
                  <c:v>42499.787499999999</c:v>
                </c:pt>
                <c:pt idx="43">
                  <c:v>42499.797222222223</c:v>
                </c:pt>
                <c:pt idx="44">
                  <c:v>42499.804166666669</c:v>
                </c:pt>
                <c:pt idx="45">
                  <c:v>42499.8125</c:v>
                </c:pt>
                <c:pt idx="46">
                  <c:v>42499.820833333331</c:v>
                </c:pt>
                <c:pt idx="47">
                  <c:v>42499.82916666667</c:v>
                </c:pt>
                <c:pt idx="48">
                  <c:v>42499.837500000001</c:v>
                </c:pt>
                <c:pt idx="49">
                  <c:v>42499.845833333333</c:v>
                </c:pt>
                <c:pt idx="50">
                  <c:v>42499.854166666664</c:v>
                </c:pt>
                <c:pt idx="51">
                  <c:v>42499.862500000003</c:v>
                </c:pt>
                <c:pt idx="52">
                  <c:v>42499.870833333334</c:v>
                </c:pt>
                <c:pt idx="53">
                  <c:v>42499.879166666666</c:v>
                </c:pt>
                <c:pt idx="54">
                  <c:v>42499.887499999997</c:v>
                </c:pt>
                <c:pt idx="55">
                  <c:v>42499.895833333336</c:v>
                </c:pt>
                <c:pt idx="56">
                  <c:v>42499.904166666667</c:v>
                </c:pt>
                <c:pt idx="57">
                  <c:v>42499.912499999999</c:v>
                </c:pt>
                <c:pt idx="58">
                  <c:v>42499.92083333333</c:v>
                </c:pt>
                <c:pt idx="59">
                  <c:v>42499.929166666669</c:v>
                </c:pt>
                <c:pt idx="60">
                  <c:v>42499.9375</c:v>
                </c:pt>
                <c:pt idx="61">
                  <c:v>42499.945833333331</c:v>
                </c:pt>
                <c:pt idx="62">
                  <c:v>42499.95416666667</c:v>
                </c:pt>
                <c:pt idx="63">
                  <c:v>42499.962500000001</c:v>
                </c:pt>
                <c:pt idx="64">
                  <c:v>42499.970833333333</c:v>
                </c:pt>
                <c:pt idx="65">
                  <c:v>42499.979166666664</c:v>
                </c:pt>
                <c:pt idx="66">
                  <c:v>42499.987500000003</c:v>
                </c:pt>
                <c:pt idx="67">
                  <c:v>42499.995833333334</c:v>
                </c:pt>
                <c:pt idx="68">
                  <c:v>42499.99722222222</c:v>
                </c:pt>
                <c:pt idx="69">
                  <c:v>42500.354166666664</c:v>
                </c:pt>
                <c:pt idx="70">
                  <c:v>42500.363888888889</c:v>
                </c:pt>
                <c:pt idx="71">
                  <c:v>42500.370833333334</c:v>
                </c:pt>
                <c:pt idx="72">
                  <c:v>42500.379166666666</c:v>
                </c:pt>
                <c:pt idx="73">
                  <c:v>42500.387499999997</c:v>
                </c:pt>
                <c:pt idx="74">
                  <c:v>42500.395833333336</c:v>
                </c:pt>
                <c:pt idx="75">
                  <c:v>42500.402777777781</c:v>
                </c:pt>
                <c:pt idx="76">
                  <c:v>42500.405555555553</c:v>
                </c:pt>
                <c:pt idx="77">
                  <c:v>42500.411111111112</c:v>
                </c:pt>
                <c:pt idx="78">
                  <c:v>42500.413888888892</c:v>
                </c:pt>
                <c:pt idx="79">
                  <c:v>42500.42083333333</c:v>
                </c:pt>
                <c:pt idx="80">
                  <c:v>42500.429166666669</c:v>
                </c:pt>
                <c:pt idx="81">
                  <c:v>42500.4375</c:v>
                </c:pt>
                <c:pt idx="82">
                  <c:v>42500.445833333331</c:v>
                </c:pt>
                <c:pt idx="83">
                  <c:v>42500.45416666667</c:v>
                </c:pt>
                <c:pt idx="84">
                  <c:v>42500.462500000001</c:v>
                </c:pt>
                <c:pt idx="85">
                  <c:v>42500.470833333333</c:v>
                </c:pt>
                <c:pt idx="86">
                  <c:v>42500.479166666664</c:v>
                </c:pt>
                <c:pt idx="87">
                  <c:v>42500.488888888889</c:v>
                </c:pt>
                <c:pt idx="88">
                  <c:v>42500.495833333334</c:v>
                </c:pt>
                <c:pt idx="89">
                  <c:v>42500.529166666667</c:v>
                </c:pt>
                <c:pt idx="90">
                  <c:v>42500.569444444445</c:v>
                </c:pt>
                <c:pt idx="91">
                  <c:v>42500.576388888891</c:v>
                </c:pt>
                <c:pt idx="92">
                  <c:v>42500.613888888889</c:v>
                </c:pt>
                <c:pt idx="93">
                  <c:v>42500.620833333334</c:v>
                </c:pt>
                <c:pt idx="94">
                  <c:v>42500.638888888891</c:v>
                </c:pt>
                <c:pt idx="95">
                  <c:v>42500.647222222222</c:v>
                </c:pt>
                <c:pt idx="96">
                  <c:v>42500.654166666667</c:v>
                </c:pt>
                <c:pt idx="97">
                  <c:v>42500.669444444444</c:v>
                </c:pt>
                <c:pt idx="98">
                  <c:v>42500.672222222223</c:v>
                </c:pt>
                <c:pt idx="99">
                  <c:v>42500.677777777775</c:v>
                </c:pt>
                <c:pt idx="100">
                  <c:v>42500.680555555555</c:v>
                </c:pt>
                <c:pt idx="101">
                  <c:v>42500.6875</c:v>
                </c:pt>
                <c:pt idx="102">
                  <c:v>42500.693055555559</c:v>
                </c:pt>
                <c:pt idx="103">
                  <c:v>42500.695833333331</c:v>
                </c:pt>
                <c:pt idx="104">
                  <c:v>42500.702777777777</c:v>
                </c:pt>
                <c:pt idx="105">
                  <c:v>42500.713888888888</c:v>
                </c:pt>
                <c:pt idx="106">
                  <c:v>42500.722222222219</c:v>
                </c:pt>
                <c:pt idx="107">
                  <c:v>42500.729166666664</c:v>
                </c:pt>
                <c:pt idx="108">
                  <c:v>42500.737500000003</c:v>
                </c:pt>
                <c:pt idx="109">
                  <c:v>42500.743055555555</c:v>
                </c:pt>
                <c:pt idx="110">
                  <c:v>42500.745833333334</c:v>
                </c:pt>
                <c:pt idx="111">
                  <c:v>42500.751388888886</c:v>
                </c:pt>
                <c:pt idx="112">
                  <c:v>42500.755555555559</c:v>
                </c:pt>
                <c:pt idx="113">
                  <c:v>42500.759722222225</c:v>
                </c:pt>
                <c:pt idx="114">
                  <c:v>42500.762499999997</c:v>
                </c:pt>
                <c:pt idx="115">
                  <c:v>42500.769444444442</c:v>
                </c:pt>
                <c:pt idx="116">
                  <c:v>42500.776388888888</c:v>
                </c:pt>
                <c:pt idx="117">
                  <c:v>42500.779166666667</c:v>
                </c:pt>
                <c:pt idx="118">
                  <c:v>42500.784722222219</c:v>
                </c:pt>
                <c:pt idx="119">
                  <c:v>42500.787499999999</c:v>
                </c:pt>
                <c:pt idx="120">
                  <c:v>42500.797222222223</c:v>
                </c:pt>
                <c:pt idx="121">
                  <c:v>42500.804166666669</c:v>
                </c:pt>
                <c:pt idx="122">
                  <c:v>42500.8125</c:v>
                </c:pt>
                <c:pt idx="123">
                  <c:v>42500.819444444445</c:v>
                </c:pt>
                <c:pt idx="124">
                  <c:v>42500.822222222225</c:v>
                </c:pt>
                <c:pt idx="125">
                  <c:v>42500.827777777777</c:v>
                </c:pt>
                <c:pt idx="126">
                  <c:v>42500.830555555556</c:v>
                </c:pt>
                <c:pt idx="127">
                  <c:v>42500.834722222222</c:v>
                </c:pt>
                <c:pt idx="128">
                  <c:v>42500.837500000001</c:v>
                </c:pt>
                <c:pt idx="129">
                  <c:v>42500.843055555553</c:v>
                </c:pt>
                <c:pt idx="130">
                  <c:v>42500.845833333333</c:v>
                </c:pt>
                <c:pt idx="131">
                  <c:v>42500.851388888892</c:v>
                </c:pt>
                <c:pt idx="132">
                  <c:v>42500.854166666664</c:v>
                </c:pt>
                <c:pt idx="133">
                  <c:v>42500.859722222223</c:v>
                </c:pt>
                <c:pt idx="134">
                  <c:v>42500.862500000003</c:v>
                </c:pt>
                <c:pt idx="135">
                  <c:v>42500.868055555555</c:v>
                </c:pt>
                <c:pt idx="136">
                  <c:v>42500.870833333334</c:v>
                </c:pt>
                <c:pt idx="137">
                  <c:v>42500.87777777778</c:v>
                </c:pt>
                <c:pt idx="138">
                  <c:v>42500.880555555559</c:v>
                </c:pt>
                <c:pt idx="139">
                  <c:v>42500.884722222225</c:v>
                </c:pt>
                <c:pt idx="140">
                  <c:v>42500.887499999997</c:v>
                </c:pt>
                <c:pt idx="141">
                  <c:v>42500.894444444442</c:v>
                </c:pt>
                <c:pt idx="142">
                  <c:v>42500.897222222222</c:v>
                </c:pt>
                <c:pt idx="143">
                  <c:v>42500.904166666667</c:v>
                </c:pt>
                <c:pt idx="144">
                  <c:v>42500.911111111112</c:v>
                </c:pt>
                <c:pt idx="145">
                  <c:v>42500.912499999999</c:v>
                </c:pt>
                <c:pt idx="146">
                  <c:v>42502.272222222222</c:v>
                </c:pt>
                <c:pt idx="147">
                  <c:v>42502.279166666667</c:v>
                </c:pt>
                <c:pt idx="148">
                  <c:v>42502.287499999999</c:v>
                </c:pt>
                <c:pt idx="149">
                  <c:v>42502.29583333333</c:v>
                </c:pt>
                <c:pt idx="150">
                  <c:v>42502.304166666669</c:v>
                </c:pt>
                <c:pt idx="151">
                  <c:v>42502.3125</c:v>
                </c:pt>
                <c:pt idx="152">
                  <c:v>42502.320833333331</c:v>
                </c:pt>
                <c:pt idx="153">
                  <c:v>42502.32916666667</c:v>
                </c:pt>
                <c:pt idx="154">
                  <c:v>42502.344444444447</c:v>
                </c:pt>
                <c:pt idx="155">
                  <c:v>42502.351388888892</c:v>
                </c:pt>
                <c:pt idx="156">
                  <c:v>42502.352777777778</c:v>
                </c:pt>
                <c:pt idx="157">
                  <c:v>42502.402777777781</c:v>
                </c:pt>
                <c:pt idx="158">
                  <c:v>42502.42083333333</c:v>
                </c:pt>
                <c:pt idx="159">
                  <c:v>42502.429166666669</c:v>
                </c:pt>
                <c:pt idx="160">
                  <c:v>42502.43472222222</c:v>
                </c:pt>
                <c:pt idx="161">
                  <c:v>42502.462500000001</c:v>
                </c:pt>
                <c:pt idx="162">
                  <c:v>42502.463888888888</c:v>
                </c:pt>
                <c:pt idx="163">
                  <c:v>42502.65</c:v>
                </c:pt>
                <c:pt idx="164">
                  <c:v>42502.651388888888</c:v>
                </c:pt>
                <c:pt idx="165">
                  <c:v>42502.712500000001</c:v>
                </c:pt>
                <c:pt idx="166">
                  <c:v>42502.722222222219</c:v>
                </c:pt>
                <c:pt idx="167">
                  <c:v>42502.729166666664</c:v>
                </c:pt>
                <c:pt idx="168">
                  <c:v>42502.738888888889</c:v>
                </c:pt>
              </c:numCache>
            </c:numRef>
          </c:xVal>
          <c:yVal>
            <c:numRef>
              <c:f>[1]FlightLog!$F$2:$F$9928</c:f>
              <c:numCache>
                <c:formatCode>General</c:formatCode>
                <c:ptCount val="9927"/>
                <c:pt idx="0">
                  <c:v>4</c:v>
                </c:pt>
                <c:pt idx="1">
                  <c:v>12</c:v>
                </c:pt>
                <c:pt idx="2">
                  <c:v>38</c:v>
                </c:pt>
                <c:pt idx="3">
                  <c:v>44</c:v>
                </c:pt>
                <c:pt idx="4">
                  <c:v>48</c:v>
                </c:pt>
                <c:pt idx="5">
                  <c:v>54</c:v>
                </c:pt>
                <c:pt idx="6">
                  <c:v>52</c:v>
                </c:pt>
                <c:pt idx="7">
                  <c:v>56</c:v>
                </c:pt>
                <c:pt idx="8">
                  <c:v>58</c:v>
                </c:pt>
                <c:pt idx="9">
                  <c:v>68</c:v>
                </c:pt>
                <c:pt idx="10">
                  <c:v>98</c:v>
                </c:pt>
                <c:pt idx="11">
                  <c:v>112</c:v>
                </c:pt>
                <c:pt idx="12">
                  <c:v>118</c:v>
                </c:pt>
                <c:pt idx="13">
                  <c:v>124</c:v>
                </c:pt>
                <c:pt idx="14">
                  <c:v>127</c:v>
                </c:pt>
                <c:pt idx="15">
                  <c:v>130</c:v>
                </c:pt>
                <c:pt idx="16">
                  <c:v>132</c:v>
                </c:pt>
                <c:pt idx="17">
                  <c:v>134</c:v>
                </c:pt>
                <c:pt idx="18">
                  <c:v>134</c:v>
                </c:pt>
                <c:pt idx="19">
                  <c:v>136</c:v>
                </c:pt>
                <c:pt idx="20">
                  <c:v>134</c:v>
                </c:pt>
                <c:pt idx="21">
                  <c:v>132</c:v>
                </c:pt>
                <c:pt idx="22">
                  <c:v>132</c:v>
                </c:pt>
                <c:pt idx="23">
                  <c:v>132</c:v>
                </c:pt>
                <c:pt idx="24">
                  <c:v>130</c:v>
                </c:pt>
                <c:pt idx="25">
                  <c:v>128</c:v>
                </c:pt>
                <c:pt idx="26">
                  <c:v>126</c:v>
                </c:pt>
                <c:pt idx="27">
                  <c:v>122</c:v>
                </c:pt>
                <c:pt idx="28">
                  <c:v>122</c:v>
                </c:pt>
                <c:pt idx="29">
                  <c:v>116</c:v>
                </c:pt>
                <c:pt idx="30">
                  <c:v>112</c:v>
                </c:pt>
                <c:pt idx="31">
                  <c:v>106</c:v>
                </c:pt>
                <c:pt idx="32">
                  <c:v>106</c:v>
                </c:pt>
                <c:pt idx="33">
                  <c:v>104</c:v>
                </c:pt>
                <c:pt idx="34">
                  <c:v>98</c:v>
                </c:pt>
                <c:pt idx="35">
                  <c:v>94</c:v>
                </c:pt>
                <c:pt idx="36">
                  <c:v>90</c:v>
                </c:pt>
                <c:pt idx="37">
                  <c:v>88</c:v>
                </c:pt>
                <c:pt idx="38">
                  <c:v>86</c:v>
                </c:pt>
                <c:pt idx="39">
                  <c:v>82</c:v>
                </c:pt>
                <c:pt idx="40">
                  <c:v>78</c:v>
                </c:pt>
                <c:pt idx="41">
                  <c:v>78</c:v>
                </c:pt>
                <c:pt idx="42">
                  <c:v>78</c:v>
                </c:pt>
                <c:pt idx="43">
                  <c:v>76</c:v>
                </c:pt>
                <c:pt idx="44">
                  <c:v>76</c:v>
                </c:pt>
                <c:pt idx="45">
                  <c:v>76</c:v>
                </c:pt>
                <c:pt idx="46">
                  <c:v>72</c:v>
                </c:pt>
                <c:pt idx="47">
                  <c:v>70</c:v>
                </c:pt>
                <c:pt idx="48">
                  <c:v>70</c:v>
                </c:pt>
                <c:pt idx="49">
                  <c:v>68</c:v>
                </c:pt>
                <c:pt idx="50">
                  <c:v>66</c:v>
                </c:pt>
                <c:pt idx="51">
                  <c:v>68</c:v>
                </c:pt>
                <c:pt idx="52">
                  <c:v>68</c:v>
                </c:pt>
                <c:pt idx="53">
                  <c:v>66</c:v>
                </c:pt>
                <c:pt idx="54">
                  <c:v>66</c:v>
                </c:pt>
                <c:pt idx="55">
                  <c:v>66</c:v>
                </c:pt>
                <c:pt idx="56">
                  <c:v>66</c:v>
                </c:pt>
                <c:pt idx="57">
                  <c:v>64</c:v>
                </c:pt>
                <c:pt idx="58">
                  <c:v>64</c:v>
                </c:pt>
                <c:pt idx="59">
                  <c:v>64</c:v>
                </c:pt>
                <c:pt idx="60">
                  <c:v>64</c:v>
                </c:pt>
                <c:pt idx="61">
                  <c:v>64</c:v>
                </c:pt>
                <c:pt idx="62">
                  <c:v>64</c:v>
                </c:pt>
                <c:pt idx="63">
                  <c:v>64</c:v>
                </c:pt>
                <c:pt idx="64">
                  <c:v>66</c:v>
                </c:pt>
                <c:pt idx="65">
                  <c:v>64</c:v>
                </c:pt>
                <c:pt idx="66">
                  <c:v>64</c:v>
                </c:pt>
                <c:pt idx="67">
                  <c:v>64</c:v>
                </c:pt>
                <c:pt idx="69">
                  <c:v>56</c:v>
                </c:pt>
                <c:pt idx="70">
                  <c:v>56</c:v>
                </c:pt>
                <c:pt idx="71">
                  <c:v>54</c:v>
                </c:pt>
                <c:pt idx="72">
                  <c:v>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239312"/>
        <c:axId val="674240488"/>
      </c:scatterChart>
      <c:valAx>
        <c:axId val="674239312"/>
        <c:scaling>
          <c:orientation val="minMax"/>
          <c:min val="42499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dd\-mmm\ hh:mm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4240488"/>
        <c:crosses val="autoZero"/>
        <c:crossBetween val="midCat"/>
      </c:valAx>
      <c:valAx>
        <c:axId val="674240488"/>
        <c:scaling>
          <c:orientation val="minMax"/>
          <c:max val="14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6742393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Temperature</a:t>
            </a:r>
            <a:r>
              <a:rPr lang="en-US" baseline="0"/>
              <a:t> (C)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54140756855271"/>
          <c:y val="0.13085824823353537"/>
          <c:w val="0.84659877173055076"/>
          <c:h val="0.6082745674437553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[1]FlightLog!$E$1</c:f>
              <c:strCache>
                <c:ptCount val="1"/>
                <c:pt idx="0">
                  <c:v>Altitude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[1]FlightLog!$A$2:$A$9928</c:f>
              <c:numCache>
                <c:formatCode>dd\-mmm\-yyyy\ hh:mm</c:formatCode>
                <c:ptCount val="9927"/>
                <c:pt idx="0">
                  <c:v>42499.4375</c:v>
                </c:pt>
                <c:pt idx="1">
                  <c:v>42499.445833333331</c:v>
                </c:pt>
                <c:pt idx="2">
                  <c:v>42499.45416666667</c:v>
                </c:pt>
                <c:pt idx="3">
                  <c:v>42499.462500000001</c:v>
                </c:pt>
                <c:pt idx="4">
                  <c:v>42499.470833333333</c:v>
                </c:pt>
                <c:pt idx="5">
                  <c:v>42499.479166666664</c:v>
                </c:pt>
                <c:pt idx="6">
                  <c:v>42499.487500000003</c:v>
                </c:pt>
                <c:pt idx="7">
                  <c:v>42499.495833333334</c:v>
                </c:pt>
                <c:pt idx="8">
                  <c:v>42499.504166666666</c:v>
                </c:pt>
                <c:pt idx="9">
                  <c:v>42499.512499999997</c:v>
                </c:pt>
                <c:pt idx="10">
                  <c:v>42499.520833333336</c:v>
                </c:pt>
                <c:pt idx="11">
                  <c:v>42499.529166666667</c:v>
                </c:pt>
                <c:pt idx="12">
                  <c:v>42499.537499999999</c:v>
                </c:pt>
                <c:pt idx="13">
                  <c:v>42499.54583333333</c:v>
                </c:pt>
                <c:pt idx="14">
                  <c:v>42499.554166666669</c:v>
                </c:pt>
                <c:pt idx="15">
                  <c:v>42499.5625</c:v>
                </c:pt>
                <c:pt idx="16">
                  <c:v>42499.570833333331</c:v>
                </c:pt>
                <c:pt idx="17">
                  <c:v>42499.57916666667</c:v>
                </c:pt>
                <c:pt idx="18">
                  <c:v>42499.587500000001</c:v>
                </c:pt>
                <c:pt idx="19">
                  <c:v>42499.595833333333</c:v>
                </c:pt>
                <c:pt idx="20">
                  <c:v>42499.604166666664</c:v>
                </c:pt>
                <c:pt idx="21">
                  <c:v>42499.612500000003</c:v>
                </c:pt>
                <c:pt idx="22">
                  <c:v>42499.620833333334</c:v>
                </c:pt>
                <c:pt idx="23">
                  <c:v>42499.629166666666</c:v>
                </c:pt>
                <c:pt idx="24">
                  <c:v>42499.637499999997</c:v>
                </c:pt>
                <c:pt idx="25">
                  <c:v>42499.645833333336</c:v>
                </c:pt>
                <c:pt idx="26">
                  <c:v>42499.654166666667</c:v>
                </c:pt>
                <c:pt idx="27">
                  <c:v>42499.662499999999</c:v>
                </c:pt>
                <c:pt idx="28">
                  <c:v>42499.67083333333</c:v>
                </c:pt>
                <c:pt idx="29">
                  <c:v>42499.679166666669</c:v>
                </c:pt>
                <c:pt idx="30">
                  <c:v>42499.6875</c:v>
                </c:pt>
                <c:pt idx="31">
                  <c:v>42499.695833333331</c:v>
                </c:pt>
                <c:pt idx="32">
                  <c:v>42499.70416666667</c:v>
                </c:pt>
                <c:pt idx="33">
                  <c:v>42499.712500000001</c:v>
                </c:pt>
                <c:pt idx="34">
                  <c:v>42499.720833333333</c:v>
                </c:pt>
                <c:pt idx="35">
                  <c:v>42499.729166666664</c:v>
                </c:pt>
                <c:pt idx="36">
                  <c:v>42499.737500000003</c:v>
                </c:pt>
                <c:pt idx="37">
                  <c:v>42499.745833333334</c:v>
                </c:pt>
                <c:pt idx="38">
                  <c:v>42499.754166666666</c:v>
                </c:pt>
                <c:pt idx="39">
                  <c:v>42499.762499999997</c:v>
                </c:pt>
                <c:pt idx="40">
                  <c:v>42499.770833333336</c:v>
                </c:pt>
                <c:pt idx="41">
                  <c:v>42499.779166666667</c:v>
                </c:pt>
                <c:pt idx="42">
                  <c:v>42499.787499999999</c:v>
                </c:pt>
                <c:pt idx="43">
                  <c:v>42499.797222222223</c:v>
                </c:pt>
                <c:pt idx="44">
                  <c:v>42499.804166666669</c:v>
                </c:pt>
                <c:pt idx="45">
                  <c:v>42499.8125</c:v>
                </c:pt>
                <c:pt idx="46">
                  <c:v>42499.820833333331</c:v>
                </c:pt>
                <c:pt idx="47">
                  <c:v>42499.82916666667</c:v>
                </c:pt>
                <c:pt idx="48">
                  <c:v>42499.837500000001</c:v>
                </c:pt>
                <c:pt idx="49">
                  <c:v>42499.845833333333</c:v>
                </c:pt>
                <c:pt idx="50">
                  <c:v>42499.854166666664</c:v>
                </c:pt>
                <c:pt idx="51">
                  <c:v>42499.862500000003</c:v>
                </c:pt>
                <c:pt idx="52">
                  <c:v>42499.870833333334</c:v>
                </c:pt>
                <c:pt idx="53">
                  <c:v>42499.879166666666</c:v>
                </c:pt>
                <c:pt idx="54">
                  <c:v>42499.887499999997</c:v>
                </c:pt>
                <c:pt idx="55">
                  <c:v>42499.895833333336</c:v>
                </c:pt>
                <c:pt idx="56">
                  <c:v>42499.904166666667</c:v>
                </c:pt>
                <c:pt idx="57">
                  <c:v>42499.912499999999</c:v>
                </c:pt>
                <c:pt idx="58">
                  <c:v>42499.92083333333</c:v>
                </c:pt>
                <c:pt idx="59">
                  <c:v>42499.929166666669</c:v>
                </c:pt>
                <c:pt idx="60">
                  <c:v>42499.9375</c:v>
                </c:pt>
                <c:pt idx="61">
                  <c:v>42499.945833333331</c:v>
                </c:pt>
                <c:pt idx="62">
                  <c:v>42499.95416666667</c:v>
                </c:pt>
                <c:pt idx="63">
                  <c:v>42499.962500000001</c:v>
                </c:pt>
                <c:pt idx="64">
                  <c:v>42499.970833333333</c:v>
                </c:pt>
                <c:pt idx="65">
                  <c:v>42499.979166666664</c:v>
                </c:pt>
                <c:pt idx="66">
                  <c:v>42499.987500000003</c:v>
                </c:pt>
                <c:pt idx="67">
                  <c:v>42499.995833333334</c:v>
                </c:pt>
                <c:pt idx="68">
                  <c:v>42499.99722222222</c:v>
                </c:pt>
                <c:pt idx="69">
                  <c:v>42500.354166666664</c:v>
                </c:pt>
                <c:pt idx="70">
                  <c:v>42500.363888888889</c:v>
                </c:pt>
                <c:pt idx="71">
                  <c:v>42500.370833333334</c:v>
                </c:pt>
                <c:pt idx="72">
                  <c:v>42500.379166666666</c:v>
                </c:pt>
                <c:pt idx="73">
                  <c:v>42500.387499999997</c:v>
                </c:pt>
                <c:pt idx="74">
                  <c:v>42500.395833333336</c:v>
                </c:pt>
                <c:pt idx="75">
                  <c:v>42500.402777777781</c:v>
                </c:pt>
                <c:pt idx="76">
                  <c:v>42500.405555555553</c:v>
                </c:pt>
                <c:pt idx="77">
                  <c:v>42500.411111111112</c:v>
                </c:pt>
                <c:pt idx="78">
                  <c:v>42500.413888888892</c:v>
                </c:pt>
                <c:pt idx="79">
                  <c:v>42500.42083333333</c:v>
                </c:pt>
                <c:pt idx="80">
                  <c:v>42500.429166666669</c:v>
                </c:pt>
                <c:pt idx="81">
                  <c:v>42500.4375</c:v>
                </c:pt>
                <c:pt idx="82">
                  <c:v>42500.445833333331</c:v>
                </c:pt>
                <c:pt idx="83">
                  <c:v>42500.45416666667</c:v>
                </c:pt>
                <c:pt idx="84">
                  <c:v>42500.462500000001</c:v>
                </c:pt>
                <c:pt idx="85">
                  <c:v>42500.470833333333</c:v>
                </c:pt>
                <c:pt idx="86">
                  <c:v>42500.479166666664</c:v>
                </c:pt>
                <c:pt idx="87">
                  <c:v>42500.488888888889</c:v>
                </c:pt>
                <c:pt idx="88">
                  <c:v>42500.495833333334</c:v>
                </c:pt>
                <c:pt idx="89">
                  <c:v>42500.529166666667</c:v>
                </c:pt>
                <c:pt idx="90">
                  <c:v>42500.569444444445</c:v>
                </c:pt>
                <c:pt idx="91">
                  <c:v>42500.576388888891</c:v>
                </c:pt>
                <c:pt idx="92">
                  <c:v>42500.613888888889</c:v>
                </c:pt>
                <c:pt idx="93">
                  <c:v>42500.620833333334</c:v>
                </c:pt>
                <c:pt idx="94">
                  <c:v>42500.638888888891</c:v>
                </c:pt>
                <c:pt idx="95">
                  <c:v>42500.647222222222</c:v>
                </c:pt>
                <c:pt idx="96">
                  <c:v>42500.654166666667</c:v>
                </c:pt>
                <c:pt idx="97">
                  <c:v>42500.669444444444</c:v>
                </c:pt>
                <c:pt idx="98">
                  <c:v>42500.672222222223</c:v>
                </c:pt>
                <c:pt idx="99">
                  <c:v>42500.677777777775</c:v>
                </c:pt>
                <c:pt idx="100">
                  <c:v>42500.680555555555</c:v>
                </c:pt>
                <c:pt idx="101">
                  <c:v>42500.6875</c:v>
                </c:pt>
                <c:pt idx="102">
                  <c:v>42500.693055555559</c:v>
                </c:pt>
                <c:pt idx="103">
                  <c:v>42500.695833333331</c:v>
                </c:pt>
                <c:pt idx="104">
                  <c:v>42500.702777777777</c:v>
                </c:pt>
                <c:pt idx="105">
                  <c:v>42500.713888888888</c:v>
                </c:pt>
                <c:pt idx="106">
                  <c:v>42500.722222222219</c:v>
                </c:pt>
                <c:pt idx="107">
                  <c:v>42500.729166666664</c:v>
                </c:pt>
                <c:pt idx="108">
                  <c:v>42500.737500000003</c:v>
                </c:pt>
                <c:pt idx="109">
                  <c:v>42500.743055555555</c:v>
                </c:pt>
                <c:pt idx="110">
                  <c:v>42500.745833333334</c:v>
                </c:pt>
                <c:pt idx="111">
                  <c:v>42500.751388888886</c:v>
                </c:pt>
                <c:pt idx="112">
                  <c:v>42500.755555555559</c:v>
                </c:pt>
                <c:pt idx="113">
                  <c:v>42500.759722222225</c:v>
                </c:pt>
                <c:pt idx="114">
                  <c:v>42500.762499999997</c:v>
                </c:pt>
                <c:pt idx="115">
                  <c:v>42500.769444444442</c:v>
                </c:pt>
                <c:pt idx="116">
                  <c:v>42500.776388888888</c:v>
                </c:pt>
                <c:pt idx="117">
                  <c:v>42500.779166666667</c:v>
                </c:pt>
                <c:pt idx="118">
                  <c:v>42500.784722222219</c:v>
                </c:pt>
                <c:pt idx="119">
                  <c:v>42500.787499999999</c:v>
                </c:pt>
                <c:pt idx="120">
                  <c:v>42500.797222222223</c:v>
                </c:pt>
                <c:pt idx="121">
                  <c:v>42500.804166666669</c:v>
                </c:pt>
                <c:pt idx="122">
                  <c:v>42500.8125</c:v>
                </c:pt>
                <c:pt idx="123">
                  <c:v>42500.819444444445</c:v>
                </c:pt>
                <c:pt idx="124">
                  <c:v>42500.822222222225</c:v>
                </c:pt>
                <c:pt idx="125">
                  <c:v>42500.827777777777</c:v>
                </c:pt>
                <c:pt idx="126">
                  <c:v>42500.830555555556</c:v>
                </c:pt>
                <c:pt idx="127">
                  <c:v>42500.834722222222</c:v>
                </c:pt>
                <c:pt idx="128">
                  <c:v>42500.837500000001</c:v>
                </c:pt>
                <c:pt idx="129">
                  <c:v>42500.843055555553</c:v>
                </c:pt>
                <c:pt idx="130">
                  <c:v>42500.845833333333</c:v>
                </c:pt>
                <c:pt idx="131">
                  <c:v>42500.851388888892</c:v>
                </c:pt>
                <c:pt idx="132">
                  <c:v>42500.854166666664</c:v>
                </c:pt>
                <c:pt idx="133">
                  <c:v>42500.859722222223</c:v>
                </c:pt>
                <c:pt idx="134">
                  <c:v>42500.862500000003</c:v>
                </c:pt>
                <c:pt idx="135">
                  <c:v>42500.868055555555</c:v>
                </c:pt>
                <c:pt idx="136">
                  <c:v>42500.870833333334</c:v>
                </c:pt>
                <c:pt idx="137">
                  <c:v>42500.87777777778</c:v>
                </c:pt>
                <c:pt idx="138">
                  <c:v>42500.880555555559</c:v>
                </c:pt>
                <c:pt idx="139">
                  <c:v>42500.884722222225</c:v>
                </c:pt>
                <c:pt idx="140">
                  <c:v>42500.887499999997</c:v>
                </c:pt>
                <c:pt idx="141">
                  <c:v>42500.894444444442</c:v>
                </c:pt>
                <c:pt idx="142">
                  <c:v>42500.897222222222</c:v>
                </c:pt>
                <c:pt idx="143">
                  <c:v>42500.904166666667</c:v>
                </c:pt>
                <c:pt idx="144">
                  <c:v>42500.911111111112</c:v>
                </c:pt>
                <c:pt idx="145">
                  <c:v>42500.912499999999</c:v>
                </c:pt>
                <c:pt idx="146">
                  <c:v>42502.272222222222</c:v>
                </c:pt>
                <c:pt idx="147">
                  <c:v>42502.279166666667</c:v>
                </c:pt>
                <c:pt idx="148">
                  <c:v>42502.287499999999</c:v>
                </c:pt>
                <c:pt idx="149">
                  <c:v>42502.29583333333</c:v>
                </c:pt>
                <c:pt idx="150">
                  <c:v>42502.304166666669</c:v>
                </c:pt>
                <c:pt idx="151">
                  <c:v>42502.3125</c:v>
                </c:pt>
                <c:pt idx="152">
                  <c:v>42502.320833333331</c:v>
                </c:pt>
                <c:pt idx="153">
                  <c:v>42502.32916666667</c:v>
                </c:pt>
                <c:pt idx="154">
                  <c:v>42502.344444444447</c:v>
                </c:pt>
                <c:pt idx="155">
                  <c:v>42502.351388888892</c:v>
                </c:pt>
                <c:pt idx="156">
                  <c:v>42502.352777777778</c:v>
                </c:pt>
                <c:pt idx="157">
                  <c:v>42502.402777777781</c:v>
                </c:pt>
                <c:pt idx="158">
                  <c:v>42502.42083333333</c:v>
                </c:pt>
                <c:pt idx="159">
                  <c:v>42502.429166666669</c:v>
                </c:pt>
                <c:pt idx="160">
                  <c:v>42502.43472222222</c:v>
                </c:pt>
                <c:pt idx="161">
                  <c:v>42502.462500000001</c:v>
                </c:pt>
                <c:pt idx="162">
                  <c:v>42502.463888888888</c:v>
                </c:pt>
                <c:pt idx="163">
                  <c:v>42502.65</c:v>
                </c:pt>
                <c:pt idx="164">
                  <c:v>42502.651388888888</c:v>
                </c:pt>
                <c:pt idx="165">
                  <c:v>42502.712500000001</c:v>
                </c:pt>
                <c:pt idx="166">
                  <c:v>42502.722222222219</c:v>
                </c:pt>
                <c:pt idx="167">
                  <c:v>42502.729166666664</c:v>
                </c:pt>
                <c:pt idx="168">
                  <c:v>42502.738888888889</c:v>
                </c:pt>
              </c:numCache>
            </c:numRef>
          </c:xVal>
          <c:yVal>
            <c:numRef>
              <c:f>[1]FlightLog!$G$2:$G$9928</c:f>
              <c:numCache>
                <c:formatCode>0.0</c:formatCode>
                <c:ptCount val="9927"/>
                <c:pt idx="0">
                  <c:v>10.691406250000002</c:v>
                </c:pt>
                <c:pt idx="1">
                  <c:v>8.7382812500000018</c:v>
                </c:pt>
                <c:pt idx="2">
                  <c:v>8.7382812500000018</c:v>
                </c:pt>
                <c:pt idx="3">
                  <c:v>9.7148437500000018</c:v>
                </c:pt>
                <c:pt idx="4">
                  <c:v>8.7382812500000018</c:v>
                </c:pt>
                <c:pt idx="5">
                  <c:v>5.8085937500000018</c:v>
                </c:pt>
                <c:pt idx="6">
                  <c:v>2.8789062500000018</c:v>
                </c:pt>
                <c:pt idx="7">
                  <c:v>0.92578125000000178</c:v>
                </c:pt>
                <c:pt idx="8">
                  <c:v>-1.0273437499999982</c:v>
                </c:pt>
                <c:pt idx="9">
                  <c:v>-3.9570312499999982</c:v>
                </c:pt>
                <c:pt idx="10">
                  <c:v>-4.9335937499999982</c:v>
                </c:pt>
                <c:pt idx="11">
                  <c:v>-5.9101562499999982</c:v>
                </c:pt>
                <c:pt idx="12">
                  <c:v>-2.9804687499999982</c:v>
                </c:pt>
                <c:pt idx="13">
                  <c:v>4.8320312500000018</c:v>
                </c:pt>
                <c:pt idx="14" formatCode="General">
                  <c:v>3.8554687500000018</c:v>
                </c:pt>
                <c:pt idx="15">
                  <c:v>2.8789062500000018</c:v>
                </c:pt>
                <c:pt idx="16">
                  <c:v>5.8085937500000018</c:v>
                </c:pt>
                <c:pt idx="17">
                  <c:v>12.644531250000002</c:v>
                </c:pt>
                <c:pt idx="18">
                  <c:v>9.7148437500000018</c:v>
                </c:pt>
                <c:pt idx="19">
                  <c:v>12.644531250000002</c:v>
                </c:pt>
                <c:pt idx="20">
                  <c:v>5.8085937500000018</c:v>
                </c:pt>
                <c:pt idx="21">
                  <c:v>12.644531250000002</c:v>
                </c:pt>
                <c:pt idx="22">
                  <c:v>11.667968750000002</c:v>
                </c:pt>
                <c:pt idx="23">
                  <c:v>7.7617187500000018</c:v>
                </c:pt>
                <c:pt idx="24">
                  <c:v>7.7617187500000018</c:v>
                </c:pt>
                <c:pt idx="25">
                  <c:v>9.7148437500000018</c:v>
                </c:pt>
                <c:pt idx="26">
                  <c:v>13.621093750000002</c:v>
                </c:pt>
                <c:pt idx="27">
                  <c:v>14.597656250000002</c:v>
                </c:pt>
                <c:pt idx="28">
                  <c:v>13.621093750000002</c:v>
                </c:pt>
                <c:pt idx="29">
                  <c:v>15.574218750000002</c:v>
                </c:pt>
                <c:pt idx="30">
                  <c:v>18.50390625</c:v>
                </c:pt>
                <c:pt idx="31">
                  <c:v>17.52734375</c:v>
                </c:pt>
                <c:pt idx="32">
                  <c:v>11.667968750000002</c:v>
                </c:pt>
                <c:pt idx="33">
                  <c:v>18.50390625</c:v>
                </c:pt>
                <c:pt idx="34">
                  <c:v>13.621093750000002</c:v>
                </c:pt>
                <c:pt idx="35">
                  <c:v>15.574218750000002</c:v>
                </c:pt>
                <c:pt idx="36">
                  <c:v>13.621093750000002</c:v>
                </c:pt>
                <c:pt idx="37">
                  <c:v>15.574218750000002</c:v>
                </c:pt>
                <c:pt idx="38">
                  <c:v>15.574218750000002</c:v>
                </c:pt>
                <c:pt idx="39">
                  <c:v>13.621093750000002</c:v>
                </c:pt>
                <c:pt idx="40">
                  <c:v>14.597656250000002</c:v>
                </c:pt>
                <c:pt idx="41">
                  <c:v>7.7617187500000018</c:v>
                </c:pt>
                <c:pt idx="42">
                  <c:v>8.7382812500000018</c:v>
                </c:pt>
                <c:pt idx="43">
                  <c:v>10.691406250000002</c:v>
                </c:pt>
                <c:pt idx="44">
                  <c:v>7.7617187500000018</c:v>
                </c:pt>
                <c:pt idx="45">
                  <c:v>3.8554687500000018</c:v>
                </c:pt>
                <c:pt idx="46">
                  <c:v>8.7382812500000018</c:v>
                </c:pt>
                <c:pt idx="47">
                  <c:v>5.8085937500000018</c:v>
                </c:pt>
                <c:pt idx="48">
                  <c:v>0.92578125000000178</c:v>
                </c:pt>
                <c:pt idx="49">
                  <c:v>-2.9804687499999982</c:v>
                </c:pt>
                <c:pt idx="50">
                  <c:v>-5.0781249999998224E-2</c:v>
                </c:pt>
                <c:pt idx="51">
                  <c:v>-5.9101562499999982</c:v>
                </c:pt>
                <c:pt idx="52">
                  <c:v>-2.9804687499999982</c:v>
                </c:pt>
                <c:pt idx="53">
                  <c:v>-2.9804687499999982</c:v>
                </c:pt>
                <c:pt idx="54">
                  <c:v>-2.0039062499999982</c:v>
                </c:pt>
                <c:pt idx="55">
                  <c:v>-4.9335937499999982</c:v>
                </c:pt>
                <c:pt idx="56">
                  <c:v>-4.9335937499999982</c:v>
                </c:pt>
                <c:pt idx="57">
                  <c:v>-8.8398437499999982</c:v>
                </c:pt>
                <c:pt idx="58">
                  <c:v>-8.8398437499999982</c:v>
                </c:pt>
                <c:pt idx="59">
                  <c:v>-11.769531249999998</c:v>
                </c:pt>
                <c:pt idx="60">
                  <c:v>-15.675781249999998</c:v>
                </c:pt>
                <c:pt idx="61">
                  <c:v>-17.62890625</c:v>
                </c:pt>
                <c:pt idx="62">
                  <c:v>-20.55859375</c:v>
                </c:pt>
                <c:pt idx="63">
                  <c:v>-19.58203125</c:v>
                </c:pt>
                <c:pt idx="64">
                  <c:v>-14.699218749999998</c:v>
                </c:pt>
                <c:pt idx="65">
                  <c:v>-10.792968749999998</c:v>
                </c:pt>
                <c:pt idx="66">
                  <c:v>-5.9101562499999982</c:v>
                </c:pt>
                <c:pt idx="67">
                  <c:v>2.8789062500000018</c:v>
                </c:pt>
                <c:pt idx="69">
                  <c:v>-6.8867187499999982</c:v>
                </c:pt>
                <c:pt idx="70">
                  <c:v>-8.8398437499999982</c:v>
                </c:pt>
                <c:pt idx="71">
                  <c:v>-7.8632812499999982</c:v>
                </c:pt>
                <c:pt idx="72">
                  <c:v>-8.8398437499999982</c:v>
                </c:pt>
                <c:pt idx="73">
                  <c:v>1.9023437500000018</c:v>
                </c:pt>
                <c:pt idx="74">
                  <c:v>-1.0273437499999982</c:v>
                </c:pt>
                <c:pt idx="75">
                  <c:v>1.9023437500000018</c:v>
                </c:pt>
                <c:pt idx="76">
                  <c:v>4.8320312500000018</c:v>
                </c:pt>
                <c:pt idx="77">
                  <c:v>-5.0781249999998224E-2</c:v>
                </c:pt>
                <c:pt idx="78">
                  <c:v>1.9023437500000018</c:v>
                </c:pt>
                <c:pt idx="79">
                  <c:v>3.8554687500000018</c:v>
                </c:pt>
                <c:pt idx="80">
                  <c:v>7.7617187500000018</c:v>
                </c:pt>
                <c:pt idx="81">
                  <c:v>4.8320312500000018</c:v>
                </c:pt>
                <c:pt idx="82">
                  <c:v>7.7617187500000018</c:v>
                </c:pt>
                <c:pt idx="83">
                  <c:v>10.691406250000002</c:v>
                </c:pt>
                <c:pt idx="84">
                  <c:v>12.644531250000002</c:v>
                </c:pt>
                <c:pt idx="85">
                  <c:v>7.7617187500000018</c:v>
                </c:pt>
                <c:pt idx="86">
                  <c:v>11.667968750000002</c:v>
                </c:pt>
                <c:pt idx="87">
                  <c:v>12.644531250000002</c:v>
                </c:pt>
                <c:pt idx="88">
                  <c:v>18.50390625</c:v>
                </c:pt>
                <c:pt idx="90">
                  <c:v>24.36328125</c:v>
                </c:pt>
                <c:pt idx="92">
                  <c:v>19.48046875</c:v>
                </c:pt>
                <c:pt idx="94">
                  <c:v>22.41015625</c:v>
                </c:pt>
                <c:pt idx="95">
                  <c:v>23.38671875</c:v>
                </c:pt>
                <c:pt idx="97">
                  <c:v>23.38671875</c:v>
                </c:pt>
                <c:pt idx="98">
                  <c:v>19.48046875</c:v>
                </c:pt>
                <c:pt idx="99">
                  <c:v>21.43359375</c:v>
                </c:pt>
                <c:pt idx="100">
                  <c:v>23.38671875</c:v>
                </c:pt>
                <c:pt idx="101">
                  <c:v>22.41015625</c:v>
                </c:pt>
                <c:pt idx="102">
                  <c:v>23.38671875</c:v>
                </c:pt>
                <c:pt idx="103">
                  <c:v>22.41015625</c:v>
                </c:pt>
                <c:pt idx="104">
                  <c:v>21.43359375</c:v>
                </c:pt>
                <c:pt idx="105">
                  <c:v>16.55078125</c:v>
                </c:pt>
                <c:pt idx="106">
                  <c:v>15.574218750000002</c:v>
                </c:pt>
                <c:pt idx="107">
                  <c:v>16.55078125</c:v>
                </c:pt>
                <c:pt idx="108">
                  <c:v>11.667968750000002</c:v>
                </c:pt>
                <c:pt idx="110">
                  <c:v>16.55078125</c:v>
                </c:pt>
                <c:pt idx="112">
                  <c:v>11.667968750000002</c:v>
                </c:pt>
                <c:pt idx="113">
                  <c:v>13.621093750000002</c:v>
                </c:pt>
                <c:pt idx="114">
                  <c:v>13.621093750000002</c:v>
                </c:pt>
                <c:pt idx="115">
                  <c:v>9.7148437500000018</c:v>
                </c:pt>
                <c:pt idx="117">
                  <c:v>6.7851562500000018</c:v>
                </c:pt>
                <c:pt idx="120">
                  <c:v>3.8554687500000018</c:v>
                </c:pt>
                <c:pt idx="121">
                  <c:v>7.7617187500000018</c:v>
                </c:pt>
                <c:pt idx="122">
                  <c:v>5.8085937500000018</c:v>
                </c:pt>
                <c:pt idx="123">
                  <c:v>2.8789062500000018</c:v>
                </c:pt>
                <c:pt idx="124">
                  <c:v>-2.9804687499999982</c:v>
                </c:pt>
                <c:pt idx="125">
                  <c:v>-2.9804687499999982</c:v>
                </c:pt>
                <c:pt idx="126">
                  <c:v>-4.9335937499999982</c:v>
                </c:pt>
                <c:pt idx="127">
                  <c:v>-4.9335937499999982</c:v>
                </c:pt>
                <c:pt idx="128">
                  <c:v>-4.9335937499999982</c:v>
                </c:pt>
                <c:pt idx="129">
                  <c:v>-8.8398437499999982</c:v>
                </c:pt>
                <c:pt idx="130">
                  <c:v>-5.9101562499999982</c:v>
                </c:pt>
                <c:pt idx="131">
                  <c:v>-10.792968749999998</c:v>
                </c:pt>
                <c:pt idx="132">
                  <c:v>-9.8164062499999982</c:v>
                </c:pt>
                <c:pt idx="133">
                  <c:v>-11.769531249999998</c:v>
                </c:pt>
                <c:pt idx="134">
                  <c:v>-9.8164062499999982</c:v>
                </c:pt>
                <c:pt idx="135">
                  <c:v>-9.8164062499999982</c:v>
                </c:pt>
                <c:pt idx="136">
                  <c:v>-10.792968749999998</c:v>
                </c:pt>
                <c:pt idx="137">
                  <c:v>-15.675781249999998</c:v>
                </c:pt>
                <c:pt idx="138">
                  <c:v>-18.60546875</c:v>
                </c:pt>
                <c:pt idx="139">
                  <c:v>-18.60546875</c:v>
                </c:pt>
                <c:pt idx="140">
                  <c:v>-20.55859375</c:v>
                </c:pt>
                <c:pt idx="141">
                  <c:v>-20.55859375</c:v>
                </c:pt>
                <c:pt idx="142">
                  <c:v>-21.53515625</c:v>
                </c:pt>
                <c:pt idx="143">
                  <c:v>-13.722656249999998</c:v>
                </c:pt>
                <c:pt idx="144">
                  <c:v>-1.0273437499999982</c:v>
                </c:pt>
                <c:pt idx="146">
                  <c:v>-2.0039062499999982</c:v>
                </c:pt>
                <c:pt idx="147">
                  <c:v>-1.0273437499999982</c:v>
                </c:pt>
                <c:pt idx="148">
                  <c:v>-1.0273437499999982</c:v>
                </c:pt>
                <c:pt idx="149">
                  <c:v>-7.8632812499999982</c:v>
                </c:pt>
                <c:pt idx="150">
                  <c:v>2.8789062500000018</c:v>
                </c:pt>
                <c:pt idx="151">
                  <c:v>5.8085937500000018</c:v>
                </c:pt>
                <c:pt idx="152">
                  <c:v>-5.0781249999998224E-2</c:v>
                </c:pt>
                <c:pt idx="153">
                  <c:v>1.9023437500000018</c:v>
                </c:pt>
                <c:pt idx="154">
                  <c:v>6.7851562500000018</c:v>
                </c:pt>
                <c:pt idx="155">
                  <c:v>8.7382812500000018</c:v>
                </c:pt>
                <c:pt idx="157">
                  <c:v>6.7851562500000018</c:v>
                </c:pt>
                <c:pt idx="158">
                  <c:v>13.621093750000002</c:v>
                </c:pt>
                <c:pt idx="159">
                  <c:v>11.667968750000002</c:v>
                </c:pt>
                <c:pt idx="160">
                  <c:v>15.574218750000002</c:v>
                </c:pt>
                <c:pt idx="161">
                  <c:v>17.52734375</c:v>
                </c:pt>
                <c:pt idx="165">
                  <c:v>-22.51171875</c:v>
                </c:pt>
                <c:pt idx="166">
                  <c:v>-22.51171875</c:v>
                </c:pt>
                <c:pt idx="167">
                  <c:v>-2.9804687499999982</c:v>
                </c:pt>
                <c:pt idx="168">
                  <c:v>-2.9804687499999982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570048"/>
        <c:axId val="678568480"/>
      </c:scatterChart>
      <c:valAx>
        <c:axId val="678570048"/>
        <c:scaling>
          <c:orientation val="minMax"/>
          <c:min val="42499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dd\-mmm\ hh:mm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8568480"/>
        <c:crossesAt val="-50"/>
        <c:crossBetween val="midCat"/>
      </c:valAx>
      <c:valAx>
        <c:axId val="678568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6785700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Battery voltage (V)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54140756855271"/>
          <c:y val="0.13085824823353537"/>
          <c:w val="0.84659877173055076"/>
          <c:h val="0.6082745674437553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[1]FlightLog!$E$1</c:f>
              <c:strCache>
                <c:ptCount val="1"/>
                <c:pt idx="0">
                  <c:v>Altitude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[1]FlightLog!$A$2:$A$9928</c:f>
              <c:numCache>
                <c:formatCode>dd\-mmm\-yyyy\ hh:mm</c:formatCode>
                <c:ptCount val="9927"/>
                <c:pt idx="0">
                  <c:v>42499.4375</c:v>
                </c:pt>
                <c:pt idx="1">
                  <c:v>42499.445833333331</c:v>
                </c:pt>
                <c:pt idx="2">
                  <c:v>42499.45416666667</c:v>
                </c:pt>
                <c:pt idx="3">
                  <c:v>42499.462500000001</c:v>
                </c:pt>
                <c:pt idx="4">
                  <c:v>42499.470833333333</c:v>
                </c:pt>
                <c:pt idx="5">
                  <c:v>42499.479166666664</c:v>
                </c:pt>
                <c:pt idx="6">
                  <c:v>42499.487500000003</c:v>
                </c:pt>
                <c:pt idx="7">
                  <c:v>42499.495833333334</c:v>
                </c:pt>
                <c:pt idx="8">
                  <c:v>42499.504166666666</c:v>
                </c:pt>
                <c:pt idx="9">
                  <c:v>42499.512499999997</c:v>
                </c:pt>
                <c:pt idx="10">
                  <c:v>42499.520833333336</c:v>
                </c:pt>
                <c:pt idx="11">
                  <c:v>42499.529166666667</c:v>
                </c:pt>
                <c:pt idx="12">
                  <c:v>42499.537499999999</c:v>
                </c:pt>
                <c:pt idx="13">
                  <c:v>42499.54583333333</c:v>
                </c:pt>
                <c:pt idx="14">
                  <c:v>42499.554166666669</c:v>
                </c:pt>
                <c:pt idx="15">
                  <c:v>42499.5625</c:v>
                </c:pt>
                <c:pt idx="16">
                  <c:v>42499.570833333331</c:v>
                </c:pt>
                <c:pt idx="17">
                  <c:v>42499.57916666667</c:v>
                </c:pt>
                <c:pt idx="18">
                  <c:v>42499.587500000001</c:v>
                </c:pt>
                <c:pt idx="19">
                  <c:v>42499.595833333333</c:v>
                </c:pt>
                <c:pt idx="20">
                  <c:v>42499.604166666664</c:v>
                </c:pt>
                <c:pt idx="21">
                  <c:v>42499.612500000003</c:v>
                </c:pt>
                <c:pt idx="22">
                  <c:v>42499.620833333334</c:v>
                </c:pt>
                <c:pt idx="23">
                  <c:v>42499.629166666666</c:v>
                </c:pt>
                <c:pt idx="24">
                  <c:v>42499.637499999997</c:v>
                </c:pt>
                <c:pt idx="25">
                  <c:v>42499.645833333336</c:v>
                </c:pt>
                <c:pt idx="26">
                  <c:v>42499.654166666667</c:v>
                </c:pt>
                <c:pt idx="27">
                  <c:v>42499.662499999999</c:v>
                </c:pt>
                <c:pt idx="28">
                  <c:v>42499.67083333333</c:v>
                </c:pt>
                <c:pt idx="29">
                  <c:v>42499.679166666669</c:v>
                </c:pt>
                <c:pt idx="30">
                  <c:v>42499.6875</c:v>
                </c:pt>
                <c:pt idx="31">
                  <c:v>42499.695833333331</c:v>
                </c:pt>
                <c:pt idx="32">
                  <c:v>42499.70416666667</c:v>
                </c:pt>
                <c:pt idx="33">
                  <c:v>42499.712500000001</c:v>
                </c:pt>
                <c:pt idx="34">
                  <c:v>42499.720833333333</c:v>
                </c:pt>
                <c:pt idx="35">
                  <c:v>42499.729166666664</c:v>
                </c:pt>
                <c:pt idx="36">
                  <c:v>42499.737500000003</c:v>
                </c:pt>
                <c:pt idx="37">
                  <c:v>42499.745833333334</c:v>
                </c:pt>
                <c:pt idx="38">
                  <c:v>42499.754166666666</c:v>
                </c:pt>
                <c:pt idx="39">
                  <c:v>42499.762499999997</c:v>
                </c:pt>
                <c:pt idx="40">
                  <c:v>42499.770833333336</c:v>
                </c:pt>
                <c:pt idx="41">
                  <c:v>42499.779166666667</c:v>
                </c:pt>
                <c:pt idx="42">
                  <c:v>42499.787499999999</c:v>
                </c:pt>
                <c:pt idx="43">
                  <c:v>42499.797222222223</c:v>
                </c:pt>
                <c:pt idx="44">
                  <c:v>42499.804166666669</c:v>
                </c:pt>
                <c:pt idx="45">
                  <c:v>42499.8125</c:v>
                </c:pt>
                <c:pt idx="46">
                  <c:v>42499.820833333331</c:v>
                </c:pt>
                <c:pt idx="47">
                  <c:v>42499.82916666667</c:v>
                </c:pt>
                <c:pt idx="48">
                  <c:v>42499.837500000001</c:v>
                </c:pt>
                <c:pt idx="49">
                  <c:v>42499.845833333333</c:v>
                </c:pt>
                <c:pt idx="50">
                  <c:v>42499.854166666664</c:v>
                </c:pt>
                <c:pt idx="51">
                  <c:v>42499.862500000003</c:v>
                </c:pt>
                <c:pt idx="52">
                  <c:v>42499.870833333334</c:v>
                </c:pt>
                <c:pt idx="53">
                  <c:v>42499.879166666666</c:v>
                </c:pt>
                <c:pt idx="54">
                  <c:v>42499.887499999997</c:v>
                </c:pt>
                <c:pt idx="55">
                  <c:v>42499.895833333336</c:v>
                </c:pt>
                <c:pt idx="56">
                  <c:v>42499.904166666667</c:v>
                </c:pt>
                <c:pt idx="57">
                  <c:v>42499.912499999999</c:v>
                </c:pt>
                <c:pt idx="58">
                  <c:v>42499.92083333333</c:v>
                </c:pt>
                <c:pt idx="59">
                  <c:v>42499.929166666669</c:v>
                </c:pt>
                <c:pt idx="60">
                  <c:v>42499.9375</c:v>
                </c:pt>
                <c:pt idx="61">
                  <c:v>42499.945833333331</c:v>
                </c:pt>
                <c:pt idx="62">
                  <c:v>42499.95416666667</c:v>
                </c:pt>
                <c:pt idx="63">
                  <c:v>42499.962500000001</c:v>
                </c:pt>
                <c:pt idx="64">
                  <c:v>42499.970833333333</c:v>
                </c:pt>
                <c:pt idx="65">
                  <c:v>42499.979166666664</c:v>
                </c:pt>
                <c:pt idx="66">
                  <c:v>42499.987500000003</c:v>
                </c:pt>
                <c:pt idx="67">
                  <c:v>42499.995833333334</c:v>
                </c:pt>
                <c:pt idx="68">
                  <c:v>42499.99722222222</c:v>
                </c:pt>
                <c:pt idx="69">
                  <c:v>42500.354166666664</c:v>
                </c:pt>
                <c:pt idx="70">
                  <c:v>42500.363888888889</c:v>
                </c:pt>
                <c:pt idx="71">
                  <c:v>42500.370833333334</c:v>
                </c:pt>
                <c:pt idx="72">
                  <c:v>42500.379166666666</c:v>
                </c:pt>
                <c:pt idx="73">
                  <c:v>42500.387499999997</c:v>
                </c:pt>
                <c:pt idx="74">
                  <c:v>42500.395833333336</c:v>
                </c:pt>
                <c:pt idx="75">
                  <c:v>42500.402777777781</c:v>
                </c:pt>
                <c:pt idx="76">
                  <c:v>42500.405555555553</c:v>
                </c:pt>
                <c:pt idx="77">
                  <c:v>42500.411111111112</c:v>
                </c:pt>
                <c:pt idx="78">
                  <c:v>42500.413888888892</c:v>
                </c:pt>
                <c:pt idx="79">
                  <c:v>42500.42083333333</c:v>
                </c:pt>
                <c:pt idx="80">
                  <c:v>42500.429166666669</c:v>
                </c:pt>
                <c:pt idx="81">
                  <c:v>42500.4375</c:v>
                </c:pt>
                <c:pt idx="82">
                  <c:v>42500.445833333331</c:v>
                </c:pt>
                <c:pt idx="83">
                  <c:v>42500.45416666667</c:v>
                </c:pt>
                <c:pt idx="84">
                  <c:v>42500.462500000001</c:v>
                </c:pt>
                <c:pt idx="85">
                  <c:v>42500.470833333333</c:v>
                </c:pt>
                <c:pt idx="86">
                  <c:v>42500.479166666664</c:v>
                </c:pt>
                <c:pt idx="87">
                  <c:v>42500.488888888889</c:v>
                </c:pt>
                <c:pt idx="88">
                  <c:v>42500.495833333334</c:v>
                </c:pt>
                <c:pt idx="89">
                  <c:v>42500.529166666667</c:v>
                </c:pt>
                <c:pt idx="90">
                  <c:v>42500.569444444445</c:v>
                </c:pt>
                <c:pt idx="91">
                  <c:v>42500.576388888891</c:v>
                </c:pt>
                <c:pt idx="92">
                  <c:v>42500.613888888889</c:v>
                </c:pt>
                <c:pt idx="93">
                  <c:v>42500.620833333334</c:v>
                </c:pt>
                <c:pt idx="94">
                  <c:v>42500.638888888891</c:v>
                </c:pt>
                <c:pt idx="95">
                  <c:v>42500.647222222222</c:v>
                </c:pt>
                <c:pt idx="96">
                  <c:v>42500.654166666667</c:v>
                </c:pt>
                <c:pt idx="97">
                  <c:v>42500.669444444444</c:v>
                </c:pt>
                <c:pt idx="98">
                  <c:v>42500.672222222223</c:v>
                </c:pt>
                <c:pt idx="99">
                  <c:v>42500.677777777775</c:v>
                </c:pt>
                <c:pt idx="100">
                  <c:v>42500.680555555555</c:v>
                </c:pt>
                <c:pt idx="101">
                  <c:v>42500.6875</c:v>
                </c:pt>
                <c:pt idx="102">
                  <c:v>42500.693055555559</c:v>
                </c:pt>
                <c:pt idx="103">
                  <c:v>42500.695833333331</c:v>
                </c:pt>
                <c:pt idx="104">
                  <c:v>42500.702777777777</c:v>
                </c:pt>
                <c:pt idx="105">
                  <c:v>42500.713888888888</c:v>
                </c:pt>
                <c:pt idx="106">
                  <c:v>42500.722222222219</c:v>
                </c:pt>
                <c:pt idx="107">
                  <c:v>42500.729166666664</c:v>
                </c:pt>
                <c:pt idx="108">
                  <c:v>42500.737500000003</c:v>
                </c:pt>
                <c:pt idx="109">
                  <c:v>42500.743055555555</c:v>
                </c:pt>
                <c:pt idx="110">
                  <c:v>42500.745833333334</c:v>
                </c:pt>
                <c:pt idx="111">
                  <c:v>42500.751388888886</c:v>
                </c:pt>
                <c:pt idx="112">
                  <c:v>42500.755555555559</c:v>
                </c:pt>
                <c:pt idx="113">
                  <c:v>42500.759722222225</c:v>
                </c:pt>
                <c:pt idx="114">
                  <c:v>42500.762499999997</c:v>
                </c:pt>
                <c:pt idx="115">
                  <c:v>42500.769444444442</c:v>
                </c:pt>
                <c:pt idx="116">
                  <c:v>42500.776388888888</c:v>
                </c:pt>
                <c:pt idx="117">
                  <c:v>42500.779166666667</c:v>
                </c:pt>
                <c:pt idx="118">
                  <c:v>42500.784722222219</c:v>
                </c:pt>
                <c:pt idx="119">
                  <c:v>42500.787499999999</c:v>
                </c:pt>
                <c:pt idx="120">
                  <c:v>42500.797222222223</c:v>
                </c:pt>
                <c:pt idx="121">
                  <c:v>42500.804166666669</c:v>
                </c:pt>
                <c:pt idx="122">
                  <c:v>42500.8125</c:v>
                </c:pt>
                <c:pt idx="123">
                  <c:v>42500.819444444445</c:v>
                </c:pt>
                <c:pt idx="124">
                  <c:v>42500.822222222225</c:v>
                </c:pt>
                <c:pt idx="125">
                  <c:v>42500.827777777777</c:v>
                </c:pt>
                <c:pt idx="126">
                  <c:v>42500.830555555556</c:v>
                </c:pt>
                <c:pt idx="127">
                  <c:v>42500.834722222222</c:v>
                </c:pt>
                <c:pt idx="128">
                  <c:v>42500.837500000001</c:v>
                </c:pt>
                <c:pt idx="129">
                  <c:v>42500.843055555553</c:v>
                </c:pt>
                <c:pt idx="130">
                  <c:v>42500.845833333333</c:v>
                </c:pt>
                <c:pt idx="131">
                  <c:v>42500.851388888892</c:v>
                </c:pt>
                <c:pt idx="132">
                  <c:v>42500.854166666664</c:v>
                </c:pt>
                <c:pt idx="133">
                  <c:v>42500.859722222223</c:v>
                </c:pt>
                <c:pt idx="134">
                  <c:v>42500.862500000003</c:v>
                </c:pt>
                <c:pt idx="135">
                  <c:v>42500.868055555555</c:v>
                </c:pt>
                <c:pt idx="136">
                  <c:v>42500.870833333334</c:v>
                </c:pt>
                <c:pt idx="137">
                  <c:v>42500.87777777778</c:v>
                </c:pt>
                <c:pt idx="138">
                  <c:v>42500.880555555559</c:v>
                </c:pt>
                <c:pt idx="139">
                  <c:v>42500.884722222225</c:v>
                </c:pt>
                <c:pt idx="140">
                  <c:v>42500.887499999997</c:v>
                </c:pt>
                <c:pt idx="141">
                  <c:v>42500.894444444442</c:v>
                </c:pt>
                <c:pt idx="142">
                  <c:v>42500.897222222222</c:v>
                </c:pt>
                <c:pt idx="143">
                  <c:v>42500.904166666667</c:v>
                </c:pt>
                <c:pt idx="144">
                  <c:v>42500.911111111112</c:v>
                </c:pt>
                <c:pt idx="145">
                  <c:v>42500.912499999999</c:v>
                </c:pt>
                <c:pt idx="146">
                  <c:v>42502.272222222222</c:v>
                </c:pt>
                <c:pt idx="147">
                  <c:v>42502.279166666667</c:v>
                </c:pt>
                <c:pt idx="148">
                  <c:v>42502.287499999999</c:v>
                </c:pt>
                <c:pt idx="149">
                  <c:v>42502.29583333333</c:v>
                </c:pt>
                <c:pt idx="150">
                  <c:v>42502.304166666669</c:v>
                </c:pt>
                <c:pt idx="151">
                  <c:v>42502.3125</c:v>
                </c:pt>
                <c:pt idx="152">
                  <c:v>42502.320833333331</c:v>
                </c:pt>
                <c:pt idx="153">
                  <c:v>42502.32916666667</c:v>
                </c:pt>
                <c:pt idx="154">
                  <c:v>42502.344444444447</c:v>
                </c:pt>
                <c:pt idx="155">
                  <c:v>42502.351388888892</c:v>
                </c:pt>
                <c:pt idx="156">
                  <c:v>42502.352777777778</c:v>
                </c:pt>
                <c:pt idx="157">
                  <c:v>42502.402777777781</c:v>
                </c:pt>
                <c:pt idx="158">
                  <c:v>42502.42083333333</c:v>
                </c:pt>
                <c:pt idx="159">
                  <c:v>42502.429166666669</c:v>
                </c:pt>
                <c:pt idx="160">
                  <c:v>42502.43472222222</c:v>
                </c:pt>
                <c:pt idx="161">
                  <c:v>42502.462500000001</c:v>
                </c:pt>
                <c:pt idx="162">
                  <c:v>42502.463888888888</c:v>
                </c:pt>
                <c:pt idx="163">
                  <c:v>42502.65</c:v>
                </c:pt>
                <c:pt idx="164">
                  <c:v>42502.651388888888</c:v>
                </c:pt>
                <c:pt idx="165">
                  <c:v>42502.712500000001</c:v>
                </c:pt>
                <c:pt idx="166">
                  <c:v>42502.722222222219</c:v>
                </c:pt>
                <c:pt idx="167">
                  <c:v>42502.729166666664</c:v>
                </c:pt>
                <c:pt idx="168">
                  <c:v>42502.738888888889</c:v>
                </c:pt>
              </c:numCache>
            </c:numRef>
          </c:xVal>
          <c:yVal>
            <c:numRef>
              <c:f>[1]FlightLog!$H$2:$H$9928</c:f>
              <c:numCache>
                <c:formatCode>0.00</c:formatCode>
                <c:ptCount val="9927"/>
                <c:pt idx="0">
                  <c:v>4.12109375</c:v>
                </c:pt>
                <c:pt idx="1">
                  <c:v>4.0234375</c:v>
                </c:pt>
                <c:pt idx="2">
                  <c:v>4.0234375</c:v>
                </c:pt>
                <c:pt idx="3">
                  <c:v>3.974609375</c:v>
                </c:pt>
                <c:pt idx="4">
                  <c:v>3.974609375</c:v>
                </c:pt>
                <c:pt idx="5">
                  <c:v>4.12109375</c:v>
                </c:pt>
                <c:pt idx="6">
                  <c:v>4.072265625</c:v>
                </c:pt>
                <c:pt idx="7">
                  <c:v>4.267578125</c:v>
                </c:pt>
                <c:pt idx="8">
                  <c:v>4.21875</c:v>
                </c:pt>
                <c:pt idx="9">
                  <c:v>4.267578125</c:v>
                </c:pt>
                <c:pt idx="10">
                  <c:v>4.560546875</c:v>
                </c:pt>
                <c:pt idx="11">
                  <c:v>4.169921875</c:v>
                </c:pt>
                <c:pt idx="12">
                  <c:v>4.365234375</c:v>
                </c:pt>
                <c:pt idx="13">
                  <c:v>4.169921875</c:v>
                </c:pt>
                <c:pt idx="14" formatCode="General">
                  <c:v>4.21875</c:v>
                </c:pt>
                <c:pt idx="15">
                  <c:v>4.267578125</c:v>
                </c:pt>
                <c:pt idx="16">
                  <c:v>4.169921875</c:v>
                </c:pt>
                <c:pt idx="17">
                  <c:v>4.072265625</c:v>
                </c:pt>
                <c:pt idx="18">
                  <c:v>4.12109375</c:v>
                </c:pt>
                <c:pt idx="19">
                  <c:v>4.12109375</c:v>
                </c:pt>
                <c:pt idx="20">
                  <c:v>4.169921875</c:v>
                </c:pt>
                <c:pt idx="21">
                  <c:v>4.072265625</c:v>
                </c:pt>
                <c:pt idx="22">
                  <c:v>4.12109375</c:v>
                </c:pt>
                <c:pt idx="23">
                  <c:v>4.12109375</c:v>
                </c:pt>
                <c:pt idx="24">
                  <c:v>4.169921875</c:v>
                </c:pt>
                <c:pt idx="25">
                  <c:v>4.072265625</c:v>
                </c:pt>
                <c:pt idx="26">
                  <c:v>4.0234375</c:v>
                </c:pt>
                <c:pt idx="27">
                  <c:v>4.072265625</c:v>
                </c:pt>
                <c:pt idx="28">
                  <c:v>4.072265625</c:v>
                </c:pt>
                <c:pt idx="29">
                  <c:v>4.072265625</c:v>
                </c:pt>
                <c:pt idx="30">
                  <c:v>3.974609375</c:v>
                </c:pt>
                <c:pt idx="31">
                  <c:v>4.0234375</c:v>
                </c:pt>
                <c:pt idx="32">
                  <c:v>4.0234375</c:v>
                </c:pt>
                <c:pt idx="33">
                  <c:v>3.92578125</c:v>
                </c:pt>
                <c:pt idx="34">
                  <c:v>4.072265625</c:v>
                </c:pt>
                <c:pt idx="35">
                  <c:v>3.974609375</c:v>
                </c:pt>
                <c:pt idx="36">
                  <c:v>4.0234375</c:v>
                </c:pt>
                <c:pt idx="37">
                  <c:v>3.974609375</c:v>
                </c:pt>
                <c:pt idx="38">
                  <c:v>3.974609375</c:v>
                </c:pt>
                <c:pt idx="39">
                  <c:v>4.072265625</c:v>
                </c:pt>
                <c:pt idx="40">
                  <c:v>3.974609375</c:v>
                </c:pt>
                <c:pt idx="41">
                  <c:v>4.169921875</c:v>
                </c:pt>
                <c:pt idx="42">
                  <c:v>4.12109375</c:v>
                </c:pt>
                <c:pt idx="43">
                  <c:v>4.0234375</c:v>
                </c:pt>
                <c:pt idx="44">
                  <c:v>4.12109375</c:v>
                </c:pt>
                <c:pt idx="45">
                  <c:v>4.072265625</c:v>
                </c:pt>
                <c:pt idx="46">
                  <c:v>4.072265625</c:v>
                </c:pt>
                <c:pt idx="47">
                  <c:v>4.072265625</c:v>
                </c:pt>
                <c:pt idx="48">
                  <c:v>4.169921875</c:v>
                </c:pt>
                <c:pt idx="49">
                  <c:v>4.4140625</c:v>
                </c:pt>
                <c:pt idx="50">
                  <c:v>4.21875</c:v>
                </c:pt>
                <c:pt idx="51">
                  <c:v>4.21875</c:v>
                </c:pt>
                <c:pt idx="52">
                  <c:v>4.12109375</c:v>
                </c:pt>
                <c:pt idx="53">
                  <c:v>4.072265625</c:v>
                </c:pt>
                <c:pt idx="54">
                  <c:v>4.31640625</c:v>
                </c:pt>
                <c:pt idx="55">
                  <c:v>4.0234375</c:v>
                </c:pt>
                <c:pt idx="56">
                  <c:v>4.0234375</c:v>
                </c:pt>
                <c:pt idx="57">
                  <c:v>3.92578125</c:v>
                </c:pt>
                <c:pt idx="58">
                  <c:v>3.92578125</c:v>
                </c:pt>
                <c:pt idx="59">
                  <c:v>3.876953125</c:v>
                </c:pt>
                <c:pt idx="60">
                  <c:v>4.21875</c:v>
                </c:pt>
                <c:pt idx="61">
                  <c:v>3.974609375</c:v>
                </c:pt>
                <c:pt idx="62">
                  <c:v>3.681640625</c:v>
                </c:pt>
                <c:pt idx="63">
                  <c:v>3.4375</c:v>
                </c:pt>
                <c:pt idx="64">
                  <c:v>3.4375</c:v>
                </c:pt>
                <c:pt idx="65">
                  <c:v>3.4375</c:v>
                </c:pt>
                <c:pt idx="66">
                  <c:v>3.4375</c:v>
                </c:pt>
                <c:pt idx="67">
                  <c:v>3.4375</c:v>
                </c:pt>
                <c:pt idx="69">
                  <c:v>3.828125</c:v>
                </c:pt>
                <c:pt idx="70">
                  <c:v>3.6328125</c:v>
                </c:pt>
                <c:pt idx="71">
                  <c:v>3.6328125</c:v>
                </c:pt>
                <c:pt idx="72">
                  <c:v>4.267578125</c:v>
                </c:pt>
                <c:pt idx="73">
                  <c:v>3.92578125</c:v>
                </c:pt>
                <c:pt idx="74">
                  <c:v>3.92578125</c:v>
                </c:pt>
                <c:pt idx="75">
                  <c:v>4.21875</c:v>
                </c:pt>
                <c:pt idx="76">
                  <c:v>4.072265625</c:v>
                </c:pt>
                <c:pt idx="77">
                  <c:v>3.92578125</c:v>
                </c:pt>
                <c:pt idx="78">
                  <c:v>4.169921875</c:v>
                </c:pt>
                <c:pt idx="79">
                  <c:v>4.12109375</c:v>
                </c:pt>
                <c:pt idx="80">
                  <c:v>4.0234375</c:v>
                </c:pt>
                <c:pt idx="81">
                  <c:v>4.0234375</c:v>
                </c:pt>
                <c:pt idx="82">
                  <c:v>4.12109375</c:v>
                </c:pt>
                <c:pt idx="83">
                  <c:v>4.072265625</c:v>
                </c:pt>
                <c:pt idx="84">
                  <c:v>3.974609375</c:v>
                </c:pt>
                <c:pt idx="85">
                  <c:v>4.072265625</c:v>
                </c:pt>
                <c:pt idx="86">
                  <c:v>4.072265625</c:v>
                </c:pt>
                <c:pt idx="87">
                  <c:v>4.072265625</c:v>
                </c:pt>
                <c:pt idx="88">
                  <c:v>4.0234375</c:v>
                </c:pt>
                <c:pt idx="90">
                  <c:v>3.92578125</c:v>
                </c:pt>
                <c:pt idx="92">
                  <c:v>3.974609375</c:v>
                </c:pt>
                <c:pt idx="94">
                  <c:v>3.974609375</c:v>
                </c:pt>
                <c:pt idx="95">
                  <c:v>3.92578125</c:v>
                </c:pt>
                <c:pt idx="97">
                  <c:v>3.876953125</c:v>
                </c:pt>
                <c:pt idx="98">
                  <c:v>3.974609375</c:v>
                </c:pt>
                <c:pt idx="99">
                  <c:v>3.92578125</c:v>
                </c:pt>
                <c:pt idx="100">
                  <c:v>3.876953125</c:v>
                </c:pt>
                <c:pt idx="101">
                  <c:v>3.92578125</c:v>
                </c:pt>
                <c:pt idx="102">
                  <c:v>3.92578125</c:v>
                </c:pt>
                <c:pt idx="103">
                  <c:v>3.974609375</c:v>
                </c:pt>
                <c:pt idx="104">
                  <c:v>3.92578125</c:v>
                </c:pt>
                <c:pt idx="105">
                  <c:v>4.0234375</c:v>
                </c:pt>
                <c:pt idx="106">
                  <c:v>3.974609375</c:v>
                </c:pt>
                <c:pt idx="107">
                  <c:v>4.0234375</c:v>
                </c:pt>
                <c:pt idx="108">
                  <c:v>4.072265625</c:v>
                </c:pt>
                <c:pt idx="110">
                  <c:v>4.0234375</c:v>
                </c:pt>
                <c:pt idx="112">
                  <c:v>4.0234375</c:v>
                </c:pt>
                <c:pt idx="113">
                  <c:v>4.0234375</c:v>
                </c:pt>
                <c:pt idx="114">
                  <c:v>4.072265625</c:v>
                </c:pt>
                <c:pt idx="115">
                  <c:v>4.072265625</c:v>
                </c:pt>
                <c:pt idx="117">
                  <c:v>4.072265625</c:v>
                </c:pt>
                <c:pt idx="120">
                  <c:v>4.072265625</c:v>
                </c:pt>
                <c:pt idx="121">
                  <c:v>4.0234375</c:v>
                </c:pt>
                <c:pt idx="122">
                  <c:v>4.169921875</c:v>
                </c:pt>
                <c:pt idx="123">
                  <c:v>4.267578125</c:v>
                </c:pt>
                <c:pt idx="124">
                  <c:v>4.31640625</c:v>
                </c:pt>
                <c:pt idx="125">
                  <c:v>4.0234375</c:v>
                </c:pt>
                <c:pt idx="126">
                  <c:v>4.31640625</c:v>
                </c:pt>
                <c:pt idx="127">
                  <c:v>4.31640625</c:v>
                </c:pt>
                <c:pt idx="128">
                  <c:v>4.0234375</c:v>
                </c:pt>
                <c:pt idx="129">
                  <c:v>4.365234375</c:v>
                </c:pt>
                <c:pt idx="130">
                  <c:v>4.267578125</c:v>
                </c:pt>
                <c:pt idx="131">
                  <c:v>3.974609375</c:v>
                </c:pt>
                <c:pt idx="132">
                  <c:v>3.974609375</c:v>
                </c:pt>
                <c:pt idx="133">
                  <c:v>4.12109375</c:v>
                </c:pt>
                <c:pt idx="134">
                  <c:v>4.365234375</c:v>
                </c:pt>
                <c:pt idx="135">
                  <c:v>4.31640625</c:v>
                </c:pt>
                <c:pt idx="136">
                  <c:v>4.21875</c:v>
                </c:pt>
                <c:pt idx="137">
                  <c:v>3.92578125</c:v>
                </c:pt>
                <c:pt idx="138">
                  <c:v>3.92578125</c:v>
                </c:pt>
                <c:pt idx="139">
                  <c:v>3.681640625</c:v>
                </c:pt>
                <c:pt idx="140">
                  <c:v>3.583984375</c:v>
                </c:pt>
                <c:pt idx="141">
                  <c:v>3.583984375</c:v>
                </c:pt>
                <c:pt idx="142">
                  <c:v>3.486328125</c:v>
                </c:pt>
                <c:pt idx="143">
                  <c:v>3.4375</c:v>
                </c:pt>
                <c:pt idx="144">
                  <c:v>3.4375</c:v>
                </c:pt>
                <c:pt idx="146">
                  <c:v>4.169921875</c:v>
                </c:pt>
                <c:pt idx="147">
                  <c:v>4.169921875</c:v>
                </c:pt>
                <c:pt idx="148">
                  <c:v>4.169921875</c:v>
                </c:pt>
                <c:pt idx="149">
                  <c:v>4.31640625</c:v>
                </c:pt>
                <c:pt idx="150">
                  <c:v>4.12109375</c:v>
                </c:pt>
                <c:pt idx="151">
                  <c:v>4.072265625</c:v>
                </c:pt>
                <c:pt idx="152">
                  <c:v>4.072265625</c:v>
                </c:pt>
                <c:pt idx="153">
                  <c:v>4.169921875</c:v>
                </c:pt>
                <c:pt idx="154">
                  <c:v>4.072265625</c:v>
                </c:pt>
                <c:pt idx="155">
                  <c:v>4.072265625</c:v>
                </c:pt>
                <c:pt idx="157">
                  <c:v>4.12109375</c:v>
                </c:pt>
                <c:pt idx="158">
                  <c:v>4.072265625</c:v>
                </c:pt>
                <c:pt idx="159">
                  <c:v>4.12109375</c:v>
                </c:pt>
                <c:pt idx="160">
                  <c:v>4.0234375</c:v>
                </c:pt>
                <c:pt idx="161">
                  <c:v>3.974609375</c:v>
                </c:pt>
                <c:pt idx="165">
                  <c:v>3.583984375</c:v>
                </c:pt>
                <c:pt idx="166">
                  <c:v>3.583984375</c:v>
                </c:pt>
                <c:pt idx="167">
                  <c:v>3.4375</c:v>
                </c:pt>
                <c:pt idx="168">
                  <c:v>3.4375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569264"/>
        <c:axId val="678567696"/>
      </c:scatterChart>
      <c:valAx>
        <c:axId val="678569264"/>
        <c:scaling>
          <c:orientation val="minMax"/>
          <c:min val="42499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dd\-mmm\ hh:mm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8567696"/>
        <c:crosses val="autoZero"/>
        <c:crossBetween val="midCat"/>
      </c:valAx>
      <c:valAx>
        <c:axId val="678567696"/>
        <c:scaling>
          <c:orientation val="minMax"/>
          <c:max val="4.5999999999999996"/>
          <c:min val="3.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crossAx val="6785692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508000</xdr:colOff>
      <xdr:row>0</xdr:row>
      <xdr:rowOff>107950</xdr:rowOff>
    </xdr:from>
    <xdr:to>
      <xdr:col>11</xdr:col>
      <xdr:colOff>133350</xdr:colOff>
      <xdr:row>18</xdr:row>
      <xdr:rowOff>63500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133350</xdr:colOff>
      <xdr:row>0</xdr:row>
      <xdr:rowOff>107950</xdr:rowOff>
    </xdr:from>
    <xdr:to>
      <xdr:col>17</xdr:col>
      <xdr:colOff>374650</xdr:colOff>
      <xdr:row>18</xdr:row>
      <xdr:rowOff>63500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508000</xdr:colOff>
      <xdr:row>18</xdr:row>
      <xdr:rowOff>63500</xdr:rowOff>
    </xdr:from>
    <xdr:to>
      <xdr:col>11</xdr:col>
      <xdr:colOff>133350</xdr:colOff>
      <xdr:row>36</xdr:row>
      <xdr:rowOff>19050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133350</xdr:colOff>
      <xdr:row>18</xdr:row>
      <xdr:rowOff>63500</xdr:rowOff>
    </xdr:from>
    <xdr:to>
      <xdr:col>17</xdr:col>
      <xdr:colOff>374650</xdr:colOff>
      <xdr:row>36</xdr:row>
      <xdr:rowOff>19050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609600</xdr:colOff>
          <xdr:row>7</xdr:row>
          <xdr:rowOff>139700</xdr:rowOff>
        </xdr:from>
        <xdr:to>
          <xdr:col>2</xdr:col>
          <xdr:colOff>850900</xdr:colOff>
          <xdr:row>10</xdr:row>
          <xdr:rowOff>6350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GB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New flight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lloons\tracking%20s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e\Desktop\track2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"/>
      <sheetName val="HTML"/>
      <sheetName val="FlightLog"/>
      <sheetName val="Data30"/>
      <sheetName val="Data20"/>
      <sheetName val="Daily stats"/>
    </sheetNames>
    <definedNames>
      <definedName name="flightClear"/>
      <definedName name="LogDistance" refersTo="='FlightLog'!$M$1" sheetId="2"/>
    </definedNames>
    <sheetDataSet>
      <sheetData sheetId="0"/>
      <sheetData sheetId="1"/>
      <sheetData sheetId="2">
        <row r="1">
          <cell r="E1" t="str">
            <v>Altitude</v>
          </cell>
          <cell r="M1">
            <v>9362.0923511464734</v>
          </cell>
        </row>
        <row r="2">
          <cell r="A2">
            <v>42499.4375</v>
          </cell>
          <cell r="E2">
            <v>600</v>
          </cell>
          <cell r="F2">
            <v>4</v>
          </cell>
          <cell r="G2">
            <v>10.691406250000002</v>
          </cell>
          <cell r="H2">
            <v>4.12109375</v>
          </cell>
        </row>
        <row r="3">
          <cell r="A3">
            <v>42499.445833333331</v>
          </cell>
          <cell r="E3">
            <v>1200</v>
          </cell>
          <cell r="F3">
            <v>12</v>
          </cell>
          <cell r="G3">
            <v>8.7382812500000018</v>
          </cell>
          <cell r="H3">
            <v>4.0234375</v>
          </cell>
        </row>
        <row r="4">
          <cell r="A4">
            <v>42499.45416666667</v>
          </cell>
          <cell r="E4">
            <v>1860</v>
          </cell>
          <cell r="F4">
            <v>38</v>
          </cell>
          <cell r="G4">
            <v>8.7382812500000018</v>
          </cell>
          <cell r="H4">
            <v>4.0234375</v>
          </cell>
        </row>
        <row r="5">
          <cell r="A5">
            <v>42499.462500000001</v>
          </cell>
          <cell r="E5">
            <v>2560</v>
          </cell>
          <cell r="F5">
            <v>44</v>
          </cell>
          <cell r="G5">
            <v>9.7148437500000018</v>
          </cell>
          <cell r="H5">
            <v>3.974609375</v>
          </cell>
        </row>
        <row r="6">
          <cell r="A6">
            <v>42499.470833333333</v>
          </cell>
          <cell r="E6">
            <v>3280</v>
          </cell>
          <cell r="F6">
            <v>48</v>
          </cell>
          <cell r="G6">
            <v>8.7382812500000018</v>
          </cell>
          <cell r="H6">
            <v>3.974609375</v>
          </cell>
        </row>
        <row r="7">
          <cell r="A7">
            <v>42499.479166666664</v>
          </cell>
          <cell r="E7">
            <v>3920</v>
          </cell>
          <cell r="F7">
            <v>54</v>
          </cell>
          <cell r="G7">
            <v>5.8085937500000018</v>
          </cell>
          <cell r="H7">
            <v>4.12109375</v>
          </cell>
        </row>
        <row r="8">
          <cell r="A8">
            <v>42499.487500000003</v>
          </cell>
          <cell r="E8">
            <v>4640</v>
          </cell>
          <cell r="F8">
            <v>52</v>
          </cell>
          <cell r="G8">
            <v>2.8789062500000018</v>
          </cell>
          <cell r="H8">
            <v>4.072265625</v>
          </cell>
        </row>
        <row r="9">
          <cell r="A9">
            <v>42499.495833333334</v>
          </cell>
          <cell r="E9">
            <v>5120</v>
          </cell>
          <cell r="F9">
            <v>56</v>
          </cell>
          <cell r="G9">
            <v>0.92578125000000178</v>
          </cell>
          <cell r="H9">
            <v>4.267578125</v>
          </cell>
        </row>
        <row r="10">
          <cell r="A10">
            <v>42499.504166666666</v>
          </cell>
          <cell r="E10">
            <v>5780</v>
          </cell>
          <cell r="F10">
            <v>58</v>
          </cell>
          <cell r="G10">
            <v>-1.0273437499999982</v>
          </cell>
          <cell r="H10">
            <v>4.21875</v>
          </cell>
        </row>
        <row r="11">
          <cell r="A11">
            <v>42499.512499999997</v>
          </cell>
          <cell r="E11">
            <v>6620</v>
          </cell>
          <cell r="F11">
            <v>68</v>
          </cell>
          <cell r="G11">
            <v>-3.9570312499999982</v>
          </cell>
          <cell r="H11">
            <v>4.267578125</v>
          </cell>
        </row>
        <row r="12">
          <cell r="A12">
            <v>42499.520833333336</v>
          </cell>
          <cell r="E12">
            <v>7360</v>
          </cell>
          <cell r="F12">
            <v>98</v>
          </cell>
          <cell r="G12">
            <v>-4.9335937499999982</v>
          </cell>
          <cell r="H12">
            <v>4.560546875</v>
          </cell>
        </row>
        <row r="13">
          <cell r="A13">
            <v>42499.529166666667</v>
          </cell>
          <cell r="E13">
            <v>8300</v>
          </cell>
          <cell r="F13">
            <v>112</v>
          </cell>
          <cell r="G13">
            <v>-5.9101562499999982</v>
          </cell>
          <cell r="H13">
            <v>4.169921875</v>
          </cell>
        </row>
        <row r="14">
          <cell r="A14">
            <v>42499.537499999999</v>
          </cell>
          <cell r="E14">
            <v>8960</v>
          </cell>
          <cell r="F14">
            <v>118</v>
          </cell>
          <cell r="G14">
            <v>-2.9804687499999982</v>
          </cell>
          <cell r="H14">
            <v>4.365234375</v>
          </cell>
        </row>
        <row r="15">
          <cell r="A15">
            <v>42499.54583333333</v>
          </cell>
          <cell r="E15">
            <v>9280</v>
          </cell>
          <cell r="F15">
            <v>124</v>
          </cell>
          <cell r="G15">
            <v>4.8320312500000018</v>
          </cell>
          <cell r="H15">
            <v>4.169921875</v>
          </cell>
        </row>
        <row r="16">
          <cell r="A16">
            <v>42499.554166666669</v>
          </cell>
          <cell r="E16">
            <v>9380</v>
          </cell>
          <cell r="F16">
            <v>127</v>
          </cell>
          <cell r="G16">
            <v>3.8554687500000018</v>
          </cell>
          <cell r="H16">
            <v>4.21875</v>
          </cell>
        </row>
        <row r="17">
          <cell r="A17">
            <v>42499.5625</v>
          </cell>
          <cell r="E17">
            <v>9480</v>
          </cell>
          <cell r="F17">
            <v>130</v>
          </cell>
          <cell r="G17">
            <v>2.8789062500000018</v>
          </cell>
          <cell r="H17">
            <v>4.267578125</v>
          </cell>
        </row>
        <row r="18">
          <cell r="A18">
            <v>42499.570833333331</v>
          </cell>
          <cell r="E18">
            <v>9480</v>
          </cell>
          <cell r="F18">
            <v>132</v>
          </cell>
          <cell r="G18">
            <v>5.8085937500000018</v>
          </cell>
          <cell r="H18">
            <v>4.169921875</v>
          </cell>
        </row>
        <row r="19">
          <cell r="A19">
            <v>42499.57916666667</v>
          </cell>
          <cell r="E19">
            <v>9580</v>
          </cell>
          <cell r="F19">
            <v>134</v>
          </cell>
          <cell r="G19">
            <v>12.644531250000002</v>
          </cell>
          <cell r="H19">
            <v>4.072265625</v>
          </cell>
        </row>
        <row r="20">
          <cell r="A20">
            <v>42499.587500000001</v>
          </cell>
          <cell r="E20">
            <v>9600</v>
          </cell>
          <cell r="F20">
            <v>134</v>
          </cell>
          <cell r="G20">
            <v>9.7148437500000018</v>
          </cell>
          <cell r="H20">
            <v>4.12109375</v>
          </cell>
        </row>
        <row r="21">
          <cell r="A21">
            <v>42499.595833333333</v>
          </cell>
          <cell r="E21">
            <v>9580</v>
          </cell>
          <cell r="F21">
            <v>136</v>
          </cell>
          <cell r="G21">
            <v>12.644531250000002</v>
          </cell>
          <cell r="H21">
            <v>4.12109375</v>
          </cell>
        </row>
        <row r="22">
          <cell r="A22">
            <v>42499.604166666664</v>
          </cell>
          <cell r="E22">
            <v>9620</v>
          </cell>
          <cell r="F22">
            <v>134</v>
          </cell>
          <cell r="G22">
            <v>5.8085937500000018</v>
          </cell>
          <cell r="H22">
            <v>4.169921875</v>
          </cell>
        </row>
        <row r="23">
          <cell r="A23">
            <v>42499.612500000003</v>
          </cell>
          <cell r="E23">
            <v>9600</v>
          </cell>
          <cell r="F23">
            <v>132</v>
          </cell>
          <cell r="G23">
            <v>12.644531250000002</v>
          </cell>
          <cell r="H23">
            <v>4.072265625</v>
          </cell>
        </row>
        <row r="24">
          <cell r="A24">
            <v>42499.620833333334</v>
          </cell>
          <cell r="E24">
            <v>9640</v>
          </cell>
          <cell r="F24">
            <v>132</v>
          </cell>
          <cell r="G24">
            <v>11.667968750000002</v>
          </cell>
          <cell r="H24">
            <v>4.12109375</v>
          </cell>
        </row>
        <row r="25">
          <cell r="A25">
            <v>42499.629166666666</v>
          </cell>
          <cell r="E25">
            <v>9600</v>
          </cell>
          <cell r="F25">
            <v>132</v>
          </cell>
          <cell r="G25">
            <v>7.7617187500000018</v>
          </cell>
          <cell r="H25">
            <v>4.12109375</v>
          </cell>
        </row>
        <row r="26">
          <cell r="A26">
            <v>42499.637499999997</v>
          </cell>
          <cell r="E26">
            <v>9620</v>
          </cell>
          <cell r="F26">
            <v>130</v>
          </cell>
          <cell r="G26">
            <v>7.7617187500000018</v>
          </cell>
          <cell r="H26">
            <v>4.169921875</v>
          </cell>
        </row>
        <row r="27">
          <cell r="A27">
            <v>42499.645833333336</v>
          </cell>
          <cell r="E27">
            <v>9620</v>
          </cell>
          <cell r="F27">
            <v>128</v>
          </cell>
          <cell r="G27">
            <v>9.7148437500000018</v>
          </cell>
          <cell r="H27">
            <v>4.072265625</v>
          </cell>
        </row>
        <row r="28">
          <cell r="A28">
            <v>42499.654166666667</v>
          </cell>
          <cell r="E28">
            <v>9660</v>
          </cell>
          <cell r="F28">
            <v>126</v>
          </cell>
          <cell r="G28">
            <v>13.621093750000002</v>
          </cell>
          <cell r="H28">
            <v>4.0234375</v>
          </cell>
        </row>
        <row r="29">
          <cell r="A29">
            <v>42499.662499999999</v>
          </cell>
          <cell r="E29">
            <v>9620</v>
          </cell>
          <cell r="F29">
            <v>122</v>
          </cell>
          <cell r="G29">
            <v>14.597656250000002</v>
          </cell>
          <cell r="H29">
            <v>4.072265625</v>
          </cell>
        </row>
        <row r="30">
          <cell r="A30">
            <v>42499.67083333333</v>
          </cell>
          <cell r="E30">
            <v>9600</v>
          </cell>
          <cell r="F30">
            <v>122</v>
          </cell>
          <cell r="G30">
            <v>13.621093750000002</v>
          </cell>
          <cell r="H30">
            <v>4.072265625</v>
          </cell>
        </row>
        <row r="31">
          <cell r="A31">
            <v>42499.679166666669</v>
          </cell>
          <cell r="E31">
            <v>9600</v>
          </cell>
          <cell r="F31">
            <v>116</v>
          </cell>
          <cell r="G31">
            <v>15.574218750000002</v>
          </cell>
          <cell r="H31">
            <v>4.072265625</v>
          </cell>
        </row>
        <row r="32">
          <cell r="A32">
            <v>42499.6875</v>
          </cell>
          <cell r="E32">
            <v>9640</v>
          </cell>
          <cell r="F32">
            <v>112</v>
          </cell>
          <cell r="G32">
            <v>18.50390625</v>
          </cell>
          <cell r="H32">
            <v>3.974609375</v>
          </cell>
        </row>
        <row r="33">
          <cell r="A33">
            <v>42499.695833333331</v>
          </cell>
          <cell r="E33">
            <v>9640</v>
          </cell>
          <cell r="F33">
            <v>106</v>
          </cell>
          <cell r="G33">
            <v>17.52734375</v>
          </cell>
          <cell r="H33">
            <v>4.0234375</v>
          </cell>
        </row>
        <row r="34">
          <cell r="A34">
            <v>42499.70416666667</v>
          </cell>
          <cell r="E34">
            <v>9700</v>
          </cell>
          <cell r="F34">
            <v>106</v>
          </cell>
          <cell r="G34">
            <v>11.667968750000002</v>
          </cell>
          <cell r="H34">
            <v>4.0234375</v>
          </cell>
        </row>
        <row r="35">
          <cell r="A35">
            <v>42499.712500000001</v>
          </cell>
          <cell r="E35">
            <v>9680</v>
          </cell>
          <cell r="F35">
            <v>104</v>
          </cell>
          <cell r="G35">
            <v>18.50390625</v>
          </cell>
          <cell r="H35">
            <v>3.92578125</v>
          </cell>
        </row>
        <row r="36">
          <cell r="A36">
            <v>42499.720833333333</v>
          </cell>
          <cell r="E36">
            <v>9600</v>
          </cell>
          <cell r="F36">
            <v>98</v>
          </cell>
          <cell r="G36">
            <v>13.621093750000002</v>
          </cell>
          <cell r="H36">
            <v>4.072265625</v>
          </cell>
        </row>
        <row r="37">
          <cell r="A37">
            <v>42499.729166666664</v>
          </cell>
          <cell r="E37">
            <v>9720</v>
          </cell>
          <cell r="F37">
            <v>94</v>
          </cell>
          <cell r="G37">
            <v>15.574218750000002</v>
          </cell>
          <cell r="H37">
            <v>3.974609375</v>
          </cell>
        </row>
        <row r="38">
          <cell r="A38">
            <v>42499.737500000003</v>
          </cell>
          <cell r="E38">
            <v>9760</v>
          </cell>
          <cell r="F38">
            <v>90</v>
          </cell>
          <cell r="G38">
            <v>13.621093750000002</v>
          </cell>
          <cell r="H38">
            <v>4.0234375</v>
          </cell>
        </row>
        <row r="39">
          <cell r="A39">
            <v>42499.745833333334</v>
          </cell>
          <cell r="E39">
            <v>9780</v>
          </cell>
          <cell r="F39">
            <v>88</v>
          </cell>
          <cell r="G39">
            <v>15.574218750000002</v>
          </cell>
          <cell r="H39">
            <v>3.974609375</v>
          </cell>
        </row>
        <row r="40">
          <cell r="A40">
            <v>42499.754166666666</v>
          </cell>
          <cell r="E40">
            <v>9740</v>
          </cell>
          <cell r="F40">
            <v>86</v>
          </cell>
          <cell r="G40">
            <v>15.574218750000002</v>
          </cell>
          <cell r="H40">
            <v>3.974609375</v>
          </cell>
        </row>
        <row r="41">
          <cell r="A41">
            <v>42499.762499999997</v>
          </cell>
          <cell r="E41">
            <v>9820</v>
          </cell>
          <cell r="F41">
            <v>82</v>
          </cell>
          <cell r="G41">
            <v>13.621093750000002</v>
          </cell>
          <cell r="H41">
            <v>4.072265625</v>
          </cell>
        </row>
        <row r="42">
          <cell r="A42">
            <v>42499.770833333336</v>
          </cell>
          <cell r="E42">
            <v>9820</v>
          </cell>
          <cell r="F42">
            <v>78</v>
          </cell>
          <cell r="G42">
            <v>14.597656250000002</v>
          </cell>
          <cell r="H42">
            <v>3.974609375</v>
          </cell>
        </row>
        <row r="43">
          <cell r="A43">
            <v>42499.779166666667</v>
          </cell>
          <cell r="E43">
            <v>9820</v>
          </cell>
          <cell r="F43">
            <v>78</v>
          </cell>
          <cell r="G43">
            <v>7.7617187500000018</v>
          </cell>
          <cell r="H43">
            <v>4.169921875</v>
          </cell>
        </row>
        <row r="44">
          <cell r="A44">
            <v>42499.787499999999</v>
          </cell>
          <cell r="E44">
            <v>9880</v>
          </cell>
          <cell r="F44">
            <v>78</v>
          </cell>
          <cell r="G44">
            <v>8.7382812500000018</v>
          </cell>
          <cell r="H44">
            <v>4.12109375</v>
          </cell>
        </row>
        <row r="45">
          <cell r="A45">
            <v>42499.797222222223</v>
          </cell>
          <cell r="E45">
            <v>9840</v>
          </cell>
          <cell r="F45">
            <v>76</v>
          </cell>
          <cell r="G45">
            <v>10.691406250000002</v>
          </cell>
          <cell r="H45">
            <v>4.0234375</v>
          </cell>
        </row>
        <row r="46">
          <cell r="A46">
            <v>42499.804166666669</v>
          </cell>
          <cell r="E46">
            <v>9880</v>
          </cell>
          <cell r="F46">
            <v>76</v>
          </cell>
          <cell r="G46">
            <v>7.7617187500000018</v>
          </cell>
          <cell r="H46">
            <v>4.12109375</v>
          </cell>
        </row>
        <row r="47">
          <cell r="A47">
            <v>42499.8125</v>
          </cell>
          <cell r="E47">
            <v>9900</v>
          </cell>
          <cell r="F47">
            <v>76</v>
          </cell>
          <cell r="G47">
            <v>3.8554687500000018</v>
          </cell>
          <cell r="H47">
            <v>4.072265625</v>
          </cell>
        </row>
        <row r="48">
          <cell r="A48">
            <v>42499.820833333331</v>
          </cell>
          <cell r="E48">
            <v>9900</v>
          </cell>
          <cell r="F48">
            <v>72</v>
          </cell>
          <cell r="G48">
            <v>8.7382812500000018</v>
          </cell>
          <cell r="H48">
            <v>4.072265625</v>
          </cell>
        </row>
        <row r="49">
          <cell r="A49">
            <v>42499.82916666667</v>
          </cell>
          <cell r="E49">
            <v>9900</v>
          </cell>
          <cell r="F49">
            <v>70</v>
          </cell>
          <cell r="G49">
            <v>5.8085937500000018</v>
          </cell>
          <cell r="H49">
            <v>4.072265625</v>
          </cell>
        </row>
        <row r="50">
          <cell r="A50">
            <v>42499.837500000001</v>
          </cell>
          <cell r="E50">
            <v>9900</v>
          </cell>
          <cell r="F50">
            <v>70</v>
          </cell>
          <cell r="G50">
            <v>0.92578125000000178</v>
          </cell>
          <cell r="H50">
            <v>4.169921875</v>
          </cell>
        </row>
        <row r="51">
          <cell r="A51">
            <v>42499.845833333333</v>
          </cell>
          <cell r="E51">
            <v>9920</v>
          </cell>
          <cell r="F51">
            <v>68</v>
          </cell>
          <cell r="G51">
            <v>-2.9804687499999982</v>
          </cell>
          <cell r="H51">
            <v>4.4140625</v>
          </cell>
        </row>
        <row r="52">
          <cell r="A52">
            <v>42499.854166666664</v>
          </cell>
          <cell r="E52">
            <v>9920</v>
          </cell>
          <cell r="F52">
            <v>66</v>
          </cell>
          <cell r="G52">
            <v>-5.0781249999998224E-2</v>
          </cell>
          <cell r="H52">
            <v>4.21875</v>
          </cell>
        </row>
        <row r="53">
          <cell r="A53">
            <v>42499.862500000003</v>
          </cell>
          <cell r="E53">
            <v>9880</v>
          </cell>
          <cell r="F53">
            <v>68</v>
          </cell>
          <cell r="G53">
            <v>-5.9101562499999982</v>
          </cell>
          <cell r="H53">
            <v>4.21875</v>
          </cell>
        </row>
        <row r="54">
          <cell r="A54">
            <v>42499.870833333334</v>
          </cell>
          <cell r="E54">
            <v>9940</v>
          </cell>
          <cell r="F54">
            <v>68</v>
          </cell>
          <cell r="G54">
            <v>-2.9804687499999982</v>
          </cell>
          <cell r="H54">
            <v>4.12109375</v>
          </cell>
        </row>
        <row r="55">
          <cell r="A55">
            <v>42499.879166666666</v>
          </cell>
          <cell r="E55">
            <v>9960</v>
          </cell>
          <cell r="F55">
            <v>66</v>
          </cell>
          <cell r="G55">
            <v>-2.9804687499999982</v>
          </cell>
          <cell r="H55">
            <v>4.072265625</v>
          </cell>
        </row>
        <row r="56">
          <cell r="A56">
            <v>42499.887499999997</v>
          </cell>
          <cell r="E56">
            <v>9940</v>
          </cell>
          <cell r="F56">
            <v>66</v>
          </cell>
          <cell r="G56">
            <v>-2.0039062499999982</v>
          </cell>
          <cell r="H56">
            <v>4.31640625</v>
          </cell>
        </row>
        <row r="57">
          <cell r="A57">
            <v>42499.895833333336</v>
          </cell>
          <cell r="E57">
            <v>9960</v>
          </cell>
          <cell r="F57">
            <v>66</v>
          </cell>
          <cell r="G57">
            <v>-4.9335937499999982</v>
          </cell>
          <cell r="H57">
            <v>4.0234375</v>
          </cell>
        </row>
        <row r="58">
          <cell r="A58">
            <v>42499.904166666667</v>
          </cell>
          <cell r="E58">
            <v>9980</v>
          </cell>
          <cell r="F58">
            <v>66</v>
          </cell>
          <cell r="G58">
            <v>-4.9335937499999982</v>
          </cell>
          <cell r="H58">
            <v>4.0234375</v>
          </cell>
        </row>
        <row r="59">
          <cell r="A59">
            <v>42499.912499999999</v>
          </cell>
          <cell r="E59">
            <v>9980</v>
          </cell>
          <cell r="F59">
            <v>64</v>
          </cell>
          <cell r="G59">
            <v>-8.8398437499999982</v>
          </cell>
          <cell r="H59">
            <v>3.92578125</v>
          </cell>
        </row>
        <row r="60">
          <cell r="A60">
            <v>42499.92083333333</v>
          </cell>
          <cell r="E60">
            <v>9960</v>
          </cell>
          <cell r="F60">
            <v>64</v>
          </cell>
          <cell r="G60">
            <v>-8.8398437499999982</v>
          </cell>
          <cell r="H60">
            <v>3.92578125</v>
          </cell>
        </row>
        <row r="61">
          <cell r="A61">
            <v>42499.929166666669</v>
          </cell>
          <cell r="E61">
            <v>9940</v>
          </cell>
          <cell r="F61">
            <v>64</v>
          </cell>
          <cell r="G61">
            <v>-11.769531249999998</v>
          </cell>
          <cell r="H61">
            <v>3.876953125</v>
          </cell>
        </row>
        <row r="62">
          <cell r="A62">
            <v>42499.9375</v>
          </cell>
          <cell r="E62">
            <v>9880</v>
          </cell>
          <cell r="F62">
            <v>64</v>
          </cell>
          <cell r="G62">
            <v>-15.675781249999998</v>
          </cell>
          <cell r="H62">
            <v>4.21875</v>
          </cell>
        </row>
        <row r="63">
          <cell r="A63">
            <v>42499.945833333331</v>
          </cell>
          <cell r="E63">
            <v>9820</v>
          </cell>
          <cell r="F63">
            <v>64</v>
          </cell>
          <cell r="G63">
            <v>-17.62890625</v>
          </cell>
          <cell r="H63">
            <v>3.974609375</v>
          </cell>
        </row>
        <row r="64">
          <cell r="A64">
            <v>42499.95416666667</v>
          </cell>
          <cell r="E64">
            <v>9720</v>
          </cell>
          <cell r="F64">
            <v>64</v>
          </cell>
          <cell r="G64">
            <v>-20.55859375</v>
          </cell>
          <cell r="H64">
            <v>3.681640625</v>
          </cell>
        </row>
        <row r="65">
          <cell r="A65">
            <v>42499.962500000001</v>
          </cell>
          <cell r="E65">
            <v>9680</v>
          </cell>
          <cell r="F65">
            <v>64</v>
          </cell>
          <cell r="G65">
            <v>-19.58203125</v>
          </cell>
          <cell r="H65">
            <v>3.4375</v>
          </cell>
        </row>
        <row r="66">
          <cell r="A66">
            <v>42499.970833333333</v>
          </cell>
          <cell r="E66">
            <v>9660</v>
          </cell>
          <cell r="F66">
            <v>66</v>
          </cell>
          <cell r="G66">
            <v>-14.699218749999998</v>
          </cell>
          <cell r="H66">
            <v>3.4375</v>
          </cell>
        </row>
        <row r="67">
          <cell r="A67">
            <v>42499.979166666664</v>
          </cell>
          <cell r="E67">
            <v>9640</v>
          </cell>
          <cell r="F67">
            <v>64</v>
          </cell>
          <cell r="G67">
            <v>-10.792968749999998</v>
          </cell>
          <cell r="H67">
            <v>3.4375</v>
          </cell>
        </row>
        <row r="68">
          <cell r="A68">
            <v>42499.987500000003</v>
          </cell>
          <cell r="E68">
            <v>9620</v>
          </cell>
          <cell r="F68">
            <v>64</v>
          </cell>
          <cell r="G68">
            <v>-5.9101562499999982</v>
          </cell>
          <cell r="H68">
            <v>3.4375</v>
          </cell>
        </row>
        <row r="69">
          <cell r="A69">
            <v>42499.995833333334</v>
          </cell>
          <cell r="E69">
            <v>9640</v>
          </cell>
          <cell r="F69">
            <v>64</v>
          </cell>
          <cell r="G69">
            <v>2.8789062500000018</v>
          </cell>
          <cell r="H69">
            <v>3.4375</v>
          </cell>
        </row>
        <row r="70">
          <cell r="A70">
            <v>42499.99722222222</v>
          </cell>
        </row>
        <row r="71">
          <cell r="A71">
            <v>42500.354166666664</v>
          </cell>
          <cell r="E71">
            <v>9880</v>
          </cell>
          <cell r="F71">
            <v>56</v>
          </cell>
          <cell r="G71">
            <v>-6.8867187499999982</v>
          </cell>
          <cell r="H71">
            <v>3.828125</v>
          </cell>
        </row>
        <row r="72">
          <cell r="A72">
            <v>42500.363888888889</v>
          </cell>
          <cell r="E72">
            <v>9920</v>
          </cell>
          <cell r="F72">
            <v>56</v>
          </cell>
          <cell r="G72">
            <v>-8.8398437499999982</v>
          </cell>
          <cell r="H72">
            <v>3.6328125</v>
          </cell>
        </row>
        <row r="73">
          <cell r="A73">
            <v>42500.370833333334</v>
          </cell>
          <cell r="E73">
            <v>10000</v>
          </cell>
          <cell r="F73">
            <v>54</v>
          </cell>
          <cell r="G73">
            <v>-7.8632812499999982</v>
          </cell>
          <cell r="H73">
            <v>3.6328125</v>
          </cell>
        </row>
        <row r="74">
          <cell r="A74">
            <v>42500.379166666666</v>
          </cell>
          <cell r="E74">
            <v>10040</v>
          </cell>
          <cell r="F74">
            <v>54</v>
          </cell>
          <cell r="G74">
            <v>-8.8398437499999982</v>
          </cell>
          <cell r="H74">
            <v>4.267578125</v>
          </cell>
        </row>
        <row r="75">
          <cell r="A75">
            <v>42500.387499999997</v>
          </cell>
          <cell r="G75">
            <v>1.9023437500000018</v>
          </cell>
          <cell r="H75">
            <v>3.92578125</v>
          </cell>
        </row>
        <row r="76">
          <cell r="A76">
            <v>42500.395833333336</v>
          </cell>
          <cell r="G76">
            <v>-1.0273437499999982</v>
          </cell>
          <cell r="H76">
            <v>3.92578125</v>
          </cell>
        </row>
        <row r="77">
          <cell r="A77">
            <v>42500.402777777781</v>
          </cell>
          <cell r="G77">
            <v>1.9023437500000018</v>
          </cell>
          <cell r="H77">
            <v>4.21875</v>
          </cell>
        </row>
        <row r="78">
          <cell r="A78">
            <v>42500.405555555553</v>
          </cell>
          <cell r="G78">
            <v>4.8320312500000018</v>
          </cell>
          <cell r="H78">
            <v>4.072265625</v>
          </cell>
        </row>
        <row r="79">
          <cell r="A79">
            <v>42500.411111111112</v>
          </cell>
          <cell r="G79">
            <v>-5.0781249999998224E-2</v>
          </cell>
          <cell r="H79">
            <v>3.92578125</v>
          </cell>
        </row>
        <row r="80">
          <cell r="A80">
            <v>42500.413888888892</v>
          </cell>
          <cell r="G80">
            <v>1.9023437500000018</v>
          </cell>
          <cell r="H80">
            <v>4.169921875</v>
          </cell>
        </row>
        <row r="81">
          <cell r="A81">
            <v>42500.42083333333</v>
          </cell>
          <cell r="G81">
            <v>3.8554687500000018</v>
          </cell>
          <cell r="H81">
            <v>4.12109375</v>
          </cell>
        </row>
        <row r="82">
          <cell r="A82">
            <v>42500.429166666669</v>
          </cell>
          <cell r="G82">
            <v>7.7617187500000018</v>
          </cell>
          <cell r="H82">
            <v>4.0234375</v>
          </cell>
        </row>
        <row r="83">
          <cell r="A83">
            <v>42500.4375</v>
          </cell>
          <cell r="G83">
            <v>4.8320312500000018</v>
          </cell>
          <cell r="H83">
            <v>4.0234375</v>
          </cell>
        </row>
        <row r="84">
          <cell r="A84">
            <v>42500.445833333331</v>
          </cell>
          <cell r="G84">
            <v>7.7617187500000018</v>
          </cell>
          <cell r="H84">
            <v>4.12109375</v>
          </cell>
        </row>
        <row r="85">
          <cell r="A85">
            <v>42500.45416666667</v>
          </cell>
          <cell r="G85">
            <v>10.691406250000002</v>
          </cell>
          <cell r="H85">
            <v>4.072265625</v>
          </cell>
        </row>
        <row r="86">
          <cell r="A86">
            <v>42500.462500000001</v>
          </cell>
          <cell r="G86">
            <v>12.644531250000002</v>
          </cell>
          <cell r="H86">
            <v>3.974609375</v>
          </cell>
        </row>
        <row r="87">
          <cell r="A87">
            <v>42500.470833333333</v>
          </cell>
          <cell r="G87">
            <v>7.7617187500000018</v>
          </cell>
          <cell r="H87">
            <v>4.072265625</v>
          </cell>
        </row>
        <row r="88">
          <cell r="A88">
            <v>42500.479166666664</v>
          </cell>
          <cell r="G88">
            <v>11.667968750000002</v>
          </cell>
          <cell r="H88">
            <v>4.072265625</v>
          </cell>
        </row>
        <row r="89">
          <cell r="A89">
            <v>42500.488888888889</v>
          </cell>
          <cell r="G89">
            <v>12.644531250000002</v>
          </cell>
          <cell r="H89">
            <v>4.072265625</v>
          </cell>
        </row>
        <row r="90">
          <cell r="A90">
            <v>42500.495833333334</v>
          </cell>
          <cell r="G90">
            <v>18.50390625</v>
          </cell>
          <cell r="H90">
            <v>4.0234375</v>
          </cell>
        </row>
        <row r="91">
          <cell r="A91">
            <v>42500.529166666667</v>
          </cell>
        </row>
        <row r="92">
          <cell r="A92">
            <v>42500.569444444445</v>
          </cell>
          <cell r="G92">
            <v>24.36328125</v>
          </cell>
          <cell r="H92">
            <v>3.92578125</v>
          </cell>
        </row>
        <row r="93">
          <cell r="A93">
            <v>42500.576388888891</v>
          </cell>
        </row>
        <row r="94">
          <cell r="A94">
            <v>42500.613888888889</v>
          </cell>
          <cell r="G94">
            <v>19.48046875</v>
          </cell>
          <cell r="H94">
            <v>3.974609375</v>
          </cell>
        </row>
        <row r="95">
          <cell r="A95">
            <v>42500.620833333334</v>
          </cell>
        </row>
        <row r="96">
          <cell r="A96">
            <v>42500.638888888891</v>
          </cell>
          <cell r="G96">
            <v>22.41015625</v>
          </cell>
          <cell r="H96">
            <v>3.974609375</v>
          </cell>
        </row>
        <row r="97">
          <cell r="A97">
            <v>42500.647222222222</v>
          </cell>
          <cell r="G97">
            <v>23.38671875</v>
          </cell>
          <cell r="H97">
            <v>3.92578125</v>
          </cell>
        </row>
        <row r="98">
          <cell r="A98">
            <v>42500.654166666667</v>
          </cell>
        </row>
        <row r="99">
          <cell r="A99">
            <v>42500.669444444444</v>
          </cell>
          <cell r="G99">
            <v>23.38671875</v>
          </cell>
          <cell r="H99">
            <v>3.876953125</v>
          </cell>
        </row>
        <row r="100">
          <cell r="A100">
            <v>42500.672222222223</v>
          </cell>
          <cell r="G100">
            <v>19.48046875</v>
          </cell>
          <cell r="H100">
            <v>3.974609375</v>
          </cell>
        </row>
        <row r="101">
          <cell r="A101">
            <v>42500.677777777775</v>
          </cell>
          <cell r="G101">
            <v>21.43359375</v>
          </cell>
          <cell r="H101">
            <v>3.92578125</v>
          </cell>
        </row>
        <row r="102">
          <cell r="A102">
            <v>42500.680555555555</v>
          </cell>
          <cell r="G102">
            <v>23.38671875</v>
          </cell>
          <cell r="H102">
            <v>3.876953125</v>
          </cell>
        </row>
        <row r="103">
          <cell r="A103">
            <v>42500.6875</v>
          </cell>
          <cell r="G103">
            <v>22.41015625</v>
          </cell>
          <cell r="H103">
            <v>3.92578125</v>
          </cell>
        </row>
        <row r="104">
          <cell r="A104">
            <v>42500.693055555559</v>
          </cell>
          <cell r="G104">
            <v>23.38671875</v>
          </cell>
          <cell r="H104">
            <v>3.92578125</v>
          </cell>
        </row>
        <row r="105">
          <cell r="A105">
            <v>42500.695833333331</v>
          </cell>
          <cell r="G105">
            <v>22.41015625</v>
          </cell>
          <cell r="H105">
            <v>3.974609375</v>
          </cell>
        </row>
        <row r="106">
          <cell r="A106">
            <v>42500.702777777777</v>
          </cell>
          <cell r="G106">
            <v>21.43359375</v>
          </cell>
          <cell r="H106">
            <v>3.92578125</v>
          </cell>
        </row>
        <row r="107">
          <cell r="A107">
            <v>42500.713888888888</v>
          </cell>
          <cell r="G107">
            <v>16.55078125</v>
          </cell>
          <cell r="H107">
            <v>4.0234375</v>
          </cell>
        </row>
        <row r="108">
          <cell r="A108">
            <v>42500.722222222219</v>
          </cell>
          <cell r="G108">
            <v>15.574218750000002</v>
          </cell>
          <cell r="H108">
            <v>3.974609375</v>
          </cell>
        </row>
        <row r="109">
          <cell r="A109">
            <v>42500.729166666664</v>
          </cell>
          <cell r="G109">
            <v>16.55078125</v>
          </cell>
          <cell r="H109">
            <v>4.0234375</v>
          </cell>
        </row>
        <row r="110">
          <cell r="A110">
            <v>42500.737500000003</v>
          </cell>
          <cell r="G110">
            <v>11.667968750000002</v>
          </cell>
          <cell r="H110">
            <v>4.072265625</v>
          </cell>
        </row>
        <row r="111">
          <cell r="A111">
            <v>42500.743055555555</v>
          </cell>
        </row>
        <row r="112">
          <cell r="A112">
            <v>42500.745833333334</v>
          </cell>
          <cell r="G112">
            <v>16.55078125</v>
          </cell>
          <cell r="H112">
            <v>4.0234375</v>
          </cell>
        </row>
        <row r="113">
          <cell r="A113">
            <v>42500.751388888886</v>
          </cell>
        </row>
        <row r="114">
          <cell r="A114">
            <v>42500.755555555559</v>
          </cell>
          <cell r="G114">
            <v>11.667968750000002</v>
          </cell>
          <cell r="H114">
            <v>4.0234375</v>
          </cell>
        </row>
        <row r="115">
          <cell r="A115">
            <v>42500.759722222225</v>
          </cell>
          <cell r="G115">
            <v>13.621093750000002</v>
          </cell>
          <cell r="H115">
            <v>4.0234375</v>
          </cell>
        </row>
        <row r="116">
          <cell r="A116">
            <v>42500.762499999997</v>
          </cell>
          <cell r="G116">
            <v>13.621093750000002</v>
          </cell>
          <cell r="H116">
            <v>4.072265625</v>
          </cell>
        </row>
        <row r="117">
          <cell r="A117">
            <v>42500.769444444442</v>
          </cell>
          <cell r="G117">
            <v>9.7148437500000018</v>
          </cell>
          <cell r="H117">
            <v>4.072265625</v>
          </cell>
        </row>
        <row r="118">
          <cell r="A118">
            <v>42500.776388888888</v>
          </cell>
        </row>
        <row r="119">
          <cell r="A119">
            <v>42500.779166666667</v>
          </cell>
          <cell r="G119">
            <v>6.7851562500000018</v>
          </cell>
          <cell r="H119">
            <v>4.072265625</v>
          </cell>
        </row>
        <row r="120">
          <cell r="A120">
            <v>42500.784722222219</v>
          </cell>
        </row>
        <row r="121">
          <cell r="A121">
            <v>42500.787499999999</v>
          </cell>
        </row>
        <row r="122">
          <cell r="A122">
            <v>42500.797222222223</v>
          </cell>
          <cell r="G122">
            <v>3.8554687500000018</v>
          </cell>
          <cell r="H122">
            <v>4.072265625</v>
          </cell>
        </row>
        <row r="123">
          <cell r="A123">
            <v>42500.804166666669</v>
          </cell>
          <cell r="G123">
            <v>7.7617187500000018</v>
          </cell>
          <cell r="H123">
            <v>4.0234375</v>
          </cell>
        </row>
        <row r="124">
          <cell r="A124">
            <v>42500.8125</v>
          </cell>
          <cell r="G124">
            <v>5.8085937500000018</v>
          </cell>
          <cell r="H124">
            <v>4.169921875</v>
          </cell>
        </row>
        <row r="125">
          <cell r="A125">
            <v>42500.819444444445</v>
          </cell>
          <cell r="G125">
            <v>2.8789062500000018</v>
          </cell>
          <cell r="H125">
            <v>4.267578125</v>
          </cell>
        </row>
        <row r="126">
          <cell r="A126">
            <v>42500.822222222225</v>
          </cell>
          <cell r="G126">
            <v>-2.9804687499999982</v>
          </cell>
          <cell r="H126">
            <v>4.31640625</v>
          </cell>
        </row>
        <row r="127">
          <cell r="A127">
            <v>42500.827777777777</v>
          </cell>
          <cell r="G127">
            <v>-2.9804687499999982</v>
          </cell>
          <cell r="H127">
            <v>4.0234375</v>
          </cell>
        </row>
        <row r="128">
          <cell r="A128">
            <v>42500.830555555556</v>
          </cell>
          <cell r="G128">
            <v>-4.9335937499999982</v>
          </cell>
          <cell r="H128">
            <v>4.31640625</v>
          </cell>
        </row>
        <row r="129">
          <cell r="A129">
            <v>42500.834722222222</v>
          </cell>
          <cell r="G129">
            <v>-4.9335937499999982</v>
          </cell>
          <cell r="H129">
            <v>4.31640625</v>
          </cell>
        </row>
        <row r="130">
          <cell r="A130">
            <v>42500.837500000001</v>
          </cell>
          <cell r="G130">
            <v>-4.9335937499999982</v>
          </cell>
          <cell r="H130">
            <v>4.0234375</v>
          </cell>
        </row>
        <row r="131">
          <cell r="A131">
            <v>42500.843055555553</v>
          </cell>
          <cell r="G131">
            <v>-8.8398437499999982</v>
          </cell>
          <cell r="H131">
            <v>4.365234375</v>
          </cell>
        </row>
        <row r="132">
          <cell r="A132">
            <v>42500.845833333333</v>
          </cell>
          <cell r="G132">
            <v>-5.9101562499999982</v>
          </cell>
          <cell r="H132">
            <v>4.267578125</v>
          </cell>
        </row>
        <row r="133">
          <cell r="A133">
            <v>42500.851388888892</v>
          </cell>
          <cell r="G133">
            <v>-10.792968749999998</v>
          </cell>
          <cell r="H133">
            <v>3.974609375</v>
          </cell>
        </row>
        <row r="134">
          <cell r="A134">
            <v>42500.854166666664</v>
          </cell>
          <cell r="G134">
            <v>-9.8164062499999982</v>
          </cell>
          <cell r="H134">
            <v>3.974609375</v>
          </cell>
        </row>
        <row r="135">
          <cell r="A135">
            <v>42500.859722222223</v>
          </cell>
          <cell r="G135">
            <v>-11.769531249999998</v>
          </cell>
          <cell r="H135">
            <v>4.12109375</v>
          </cell>
        </row>
        <row r="136">
          <cell r="A136">
            <v>42500.862500000003</v>
          </cell>
          <cell r="G136">
            <v>-9.8164062499999982</v>
          </cell>
          <cell r="H136">
            <v>4.365234375</v>
          </cell>
        </row>
        <row r="137">
          <cell r="A137">
            <v>42500.868055555555</v>
          </cell>
          <cell r="G137">
            <v>-9.8164062499999982</v>
          </cell>
          <cell r="H137">
            <v>4.31640625</v>
          </cell>
        </row>
        <row r="138">
          <cell r="A138">
            <v>42500.870833333334</v>
          </cell>
          <cell r="G138">
            <v>-10.792968749999998</v>
          </cell>
          <cell r="H138">
            <v>4.21875</v>
          </cell>
        </row>
        <row r="139">
          <cell r="A139">
            <v>42500.87777777778</v>
          </cell>
          <cell r="G139">
            <v>-15.675781249999998</v>
          </cell>
          <cell r="H139">
            <v>3.92578125</v>
          </cell>
        </row>
        <row r="140">
          <cell r="A140">
            <v>42500.880555555559</v>
          </cell>
          <cell r="G140">
            <v>-18.60546875</v>
          </cell>
          <cell r="H140">
            <v>3.92578125</v>
          </cell>
        </row>
        <row r="141">
          <cell r="A141">
            <v>42500.884722222225</v>
          </cell>
          <cell r="G141">
            <v>-18.60546875</v>
          </cell>
          <cell r="H141">
            <v>3.681640625</v>
          </cell>
        </row>
        <row r="142">
          <cell r="A142">
            <v>42500.887499999997</v>
          </cell>
          <cell r="G142">
            <v>-20.55859375</v>
          </cell>
          <cell r="H142">
            <v>3.583984375</v>
          </cell>
        </row>
        <row r="143">
          <cell r="A143">
            <v>42500.894444444442</v>
          </cell>
          <cell r="G143">
            <v>-20.55859375</v>
          </cell>
          <cell r="H143">
            <v>3.583984375</v>
          </cell>
        </row>
        <row r="144">
          <cell r="A144">
            <v>42500.897222222222</v>
          </cell>
          <cell r="G144">
            <v>-21.53515625</v>
          </cell>
          <cell r="H144">
            <v>3.486328125</v>
          </cell>
        </row>
        <row r="145">
          <cell r="A145">
            <v>42500.904166666667</v>
          </cell>
          <cell r="G145">
            <v>-13.722656249999998</v>
          </cell>
          <cell r="H145">
            <v>3.4375</v>
          </cell>
        </row>
        <row r="146">
          <cell r="A146">
            <v>42500.911111111112</v>
          </cell>
          <cell r="G146">
            <v>-1.0273437499999982</v>
          </cell>
          <cell r="H146">
            <v>3.4375</v>
          </cell>
        </row>
        <row r="147">
          <cell r="A147">
            <v>42500.912499999999</v>
          </cell>
        </row>
        <row r="148">
          <cell r="A148">
            <v>42502.272222222222</v>
          </cell>
          <cell r="G148">
            <v>-2.0039062499999982</v>
          </cell>
          <cell r="H148">
            <v>4.169921875</v>
          </cell>
        </row>
        <row r="149">
          <cell r="A149">
            <v>42502.279166666667</v>
          </cell>
          <cell r="G149">
            <v>-1.0273437499999982</v>
          </cell>
          <cell r="H149">
            <v>4.169921875</v>
          </cell>
        </row>
        <row r="150">
          <cell r="A150">
            <v>42502.287499999999</v>
          </cell>
          <cell r="G150">
            <v>-1.0273437499999982</v>
          </cell>
          <cell r="H150">
            <v>4.169921875</v>
          </cell>
        </row>
        <row r="151">
          <cell r="A151">
            <v>42502.29583333333</v>
          </cell>
          <cell r="G151">
            <v>-7.8632812499999982</v>
          </cell>
          <cell r="H151">
            <v>4.31640625</v>
          </cell>
        </row>
        <row r="152">
          <cell r="A152">
            <v>42502.304166666669</v>
          </cell>
          <cell r="G152">
            <v>2.8789062500000018</v>
          </cell>
          <cell r="H152">
            <v>4.12109375</v>
          </cell>
        </row>
        <row r="153">
          <cell r="A153">
            <v>42502.3125</v>
          </cell>
          <cell r="G153">
            <v>5.8085937500000018</v>
          </cell>
          <cell r="H153">
            <v>4.072265625</v>
          </cell>
        </row>
        <row r="154">
          <cell r="A154">
            <v>42502.320833333331</v>
          </cell>
          <cell r="G154">
            <v>-5.0781249999998224E-2</v>
          </cell>
          <cell r="H154">
            <v>4.072265625</v>
          </cell>
        </row>
        <row r="155">
          <cell r="A155">
            <v>42502.32916666667</v>
          </cell>
          <cell r="G155">
            <v>1.9023437500000018</v>
          </cell>
          <cell r="H155">
            <v>4.169921875</v>
          </cell>
        </row>
        <row r="156">
          <cell r="A156">
            <v>42502.344444444447</v>
          </cell>
          <cell r="G156">
            <v>6.7851562500000018</v>
          </cell>
          <cell r="H156">
            <v>4.072265625</v>
          </cell>
        </row>
        <row r="157">
          <cell r="A157">
            <v>42502.351388888892</v>
          </cell>
          <cell r="G157">
            <v>8.7382812500000018</v>
          </cell>
          <cell r="H157">
            <v>4.072265625</v>
          </cell>
        </row>
        <row r="158">
          <cell r="A158">
            <v>42502.352777777778</v>
          </cell>
        </row>
        <row r="159">
          <cell r="A159">
            <v>42502.402777777781</v>
          </cell>
          <cell r="G159">
            <v>6.7851562500000018</v>
          </cell>
          <cell r="H159">
            <v>4.12109375</v>
          </cell>
        </row>
        <row r="160">
          <cell r="A160">
            <v>42502.42083333333</v>
          </cell>
          <cell r="G160">
            <v>13.621093750000002</v>
          </cell>
          <cell r="H160">
            <v>4.072265625</v>
          </cell>
        </row>
        <row r="161">
          <cell r="A161">
            <v>42502.429166666669</v>
          </cell>
          <cell r="G161">
            <v>11.667968750000002</v>
          </cell>
          <cell r="H161">
            <v>4.12109375</v>
          </cell>
        </row>
        <row r="162">
          <cell r="A162">
            <v>42502.43472222222</v>
          </cell>
          <cell r="G162">
            <v>15.574218750000002</v>
          </cell>
          <cell r="H162">
            <v>4.0234375</v>
          </cell>
        </row>
        <row r="163">
          <cell r="A163">
            <v>42502.462500000001</v>
          </cell>
          <cell r="G163">
            <v>17.52734375</v>
          </cell>
          <cell r="H163">
            <v>3.974609375</v>
          </cell>
        </row>
        <row r="164">
          <cell r="A164">
            <v>42502.463888888888</v>
          </cell>
        </row>
        <row r="165">
          <cell r="A165">
            <v>42502.65</v>
          </cell>
        </row>
        <row r="166">
          <cell r="A166">
            <v>42502.651388888888</v>
          </cell>
        </row>
        <row r="167">
          <cell r="A167">
            <v>42502.712500000001</v>
          </cell>
          <cell r="G167">
            <v>-22.51171875</v>
          </cell>
          <cell r="H167">
            <v>3.583984375</v>
          </cell>
        </row>
        <row r="168">
          <cell r="A168">
            <v>42502.722222222219</v>
          </cell>
          <cell r="G168">
            <v>-22.51171875</v>
          </cell>
          <cell r="H168">
            <v>3.583984375</v>
          </cell>
        </row>
        <row r="169">
          <cell r="A169">
            <v>42502.729166666664</v>
          </cell>
          <cell r="G169">
            <v>-2.9804687499999982</v>
          </cell>
          <cell r="H169">
            <v>3.4375</v>
          </cell>
        </row>
        <row r="170">
          <cell r="A170">
            <v>42502.738888888889</v>
          </cell>
          <cell r="G170">
            <v>-2.9804687499999982</v>
          </cell>
          <cell r="H170">
            <v>3.4375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TML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X47"/>
  <sheetViews>
    <sheetView zoomScale="74" zoomScaleNormal="74" workbookViewId="0">
      <selection activeCell="C32" sqref="C32"/>
    </sheetView>
  </sheetViews>
  <sheetFormatPr defaultRowHeight="12.5" x14ac:dyDescent="0.25"/>
  <cols>
    <col min="2" max="2" width="9.54296875" customWidth="1"/>
    <col min="3" max="3" width="14" bestFit="1" customWidth="1"/>
    <col min="4" max="4" width="6.7265625" customWidth="1"/>
    <col min="8" max="8" width="23.81640625" customWidth="1"/>
    <col min="9" max="9" width="21.81640625" customWidth="1"/>
    <col min="15" max="15" width="23.81640625" customWidth="1"/>
    <col min="16" max="16" width="21.81640625" customWidth="1"/>
    <col min="20" max="20" width="16.453125" bestFit="1" customWidth="1"/>
    <col min="23" max="23" width="14.7265625" bestFit="1" customWidth="1"/>
    <col min="24" max="24" width="21" customWidth="1"/>
  </cols>
  <sheetData>
    <row r="1" spans="2:24" ht="13" thickBot="1" x14ac:dyDescent="0.3"/>
    <row r="2" spans="2:24" ht="13" x14ac:dyDescent="0.3">
      <c r="B2" s="1" t="s">
        <v>0</v>
      </c>
      <c r="W2" s="2" t="s">
        <v>1</v>
      </c>
      <c r="X2" s="3"/>
    </row>
    <row r="3" spans="2:24" ht="13" x14ac:dyDescent="0.3">
      <c r="B3" s="4"/>
      <c r="W3" s="5" t="s">
        <v>2</v>
      </c>
      <c r="X3" s="6">
        <v>42502.738888888889</v>
      </c>
    </row>
    <row r="4" spans="2:24" ht="13" x14ac:dyDescent="0.3">
      <c r="B4" s="4" t="s">
        <v>3</v>
      </c>
      <c r="W4" s="5" t="s">
        <v>4</v>
      </c>
      <c r="X4" s="6">
        <v>42503.058333333334</v>
      </c>
    </row>
    <row r="5" spans="2:24" ht="13.5" thickBot="1" x14ac:dyDescent="0.35">
      <c r="B5" s="4" t="s">
        <v>5</v>
      </c>
      <c r="W5" s="7" t="s">
        <v>6</v>
      </c>
      <c r="X5" s="8" t="s">
        <v>7</v>
      </c>
    </row>
    <row r="6" spans="2:24" ht="13" x14ac:dyDescent="0.3">
      <c r="B6" s="4" t="s">
        <v>8</v>
      </c>
    </row>
    <row r="7" spans="2:24" ht="13" x14ac:dyDescent="0.3">
      <c r="B7" s="4" t="s">
        <v>9</v>
      </c>
    </row>
    <row r="11" spans="2:24" ht="13" thickBot="1" x14ac:dyDescent="0.3"/>
    <row r="12" spans="2:24" ht="14" x14ac:dyDescent="0.3">
      <c r="B12" s="9" t="s">
        <v>10</v>
      </c>
      <c r="C12" s="10" t="s">
        <v>11</v>
      </c>
      <c r="D12" s="11"/>
    </row>
    <row r="13" spans="2:24" ht="14" x14ac:dyDescent="0.3">
      <c r="B13" s="12" t="s">
        <v>12</v>
      </c>
      <c r="C13" s="13" t="s">
        <v>13</v>
      </c>
      <c r="D13" s="14"/>
    </row>
    <row r="14" spans="2:24" ht="14" x14ac:dyDescent="0.3">
      <c r="B14" s="12" t="s">
        <v>14</v>
      </c>
      <c r="C14" s="15">
        <v>4</v>
      </c>
      <c r="D14" s="14"/>
    </row>
    <row r="15" spans="2:24" ht="14" x14ac:dyDescent="0.3">
      <c r="B15" s="12" t="s">
        <v>15</v>
      </c>
      <c r="C15" s="16">
        <v>42499.395833333336</v>
      </c>
      <c r="D15" s="14"/>
      <c r="E15">
        <f>FlightStart</f>
        <v>42499.395833333336</v>
      </c>
    </row>
    <row r="16" spans="2:24" ht="14" x14ac:dyDescent="0.3">
      <c r="B16" s="12" t="s">
        <v>16</v>
      </c>
      <c r="C16" s="17"/>
      <c r="D16" s="18">
        <v>0</v>
      </c>
    </row>
    <row r="17" spans="2:4" ht="14" x14ac:dyDescent="0.3">
      <c r="B17" s="12" t="s">
        <v>17</v>
      </c>
      <c r="C17" s="17"/>
      <c r="D17" s="18">
        <v>1</v>
      </c>
    </row>
    <row r="18" spans="2:4" ht="14.5" thickBot="1" x14ac:dyDescent="0.35">
      <c r="B18" s="19" t="s">
        <v>18</v>
      </c>
      <c r="C18" s="20"/>
      <c r="D18" s="21">
        <v>0</v>
      </c>
    </row>
    <row r="19" spans="2:4" ht="13" thickBot="1" x14ac:dyDescent="0.3"/>
    <row r="20" spans="2:4" ht="14" x14ac:dyDescent="0.3">
      <c r="B20" s="22" t="s">
        <v>19</v>
      </c>
      <c r="C20" s="23">
        <v>42502.738888888889</v>
      </c>
      <c r="D20" s="24"/>
    </row>
    <row r="21" spans="2:4" ht="14" x14ac:dyDescent="0.3">
      <c r="B21" s="25" t="s">
        <v>20</v>
      </c>
      <c r="C21" s="26">
        <f>TrackTime-C15</f>
        <v>3.3430555555532919</v>
      </c>
      <c r="D21" s="27"/>
    </row>
    <row r="22" spans="2:4" ht="14" x14ac:dyDescent="0.3">
      <c r="B22" s="25" t="s">
        <v>21</v>
      </c>
      <c r="C22" s="28">
        <f>[1]FlightLog!LogDistance</f>
        <v>9362.0923511464734</v>
      </c>
      <c r="D22" s="27" t="s">
        <v>22</v>
      </c>
    </row>
    <row r="23" spans="2:4" ht="14" x14ac:dyDescent="0.3">
      <c r="B23" s="25" t="s">
        <v>12</v>
      </c>
      <c r="C23" s="29"/>
      <c r="D23" s="27"/>
    </row>
    <row r="24" spans="2:4" ht="14" x14ac:dyDescent="0.3">
      <c r="B24" s="25" t="s">
        <v>23</v>
      </c>
      <c r="C24" s="29" t="s">
        <v>24</v>
      </c>
      <c r="D24" s="27"/>
    </row>
    <row r="25" spans="2:4" ht="14" x14ac:dyDescent="0.3">
      <c r="B25" s="25" t="s">
        <v>25</v>
      </c>
      <c r="C25" s="29">
        <v>43.520833333333343</v>
      </c>
      <c r="D25" s="27"/>
    </row>
    <row r="26" spans="2:4" ht="14" x14ac:dyDescent="0.3">
      <c r="B26" s="25" t="s">
        <v>26</v>
      </c>
      <c r="C26" s="29">
        <v>23.208333333333343</v>
      </c>
      <c r="D26" s="27"/>
    </row>
    <row r="27" spans="2:4" ht="14" x14ac:dyDescent="0.3">
      <c r="B27" s="25" t="s">
        <v>27</v>
      </c>
      <c r="C27" s="30"/>
      <c r="D27" s="27" t="s">
        <v>28</v>
      </c>
    </row>
    <row r="28" spans="2:4" ht="14" x14ac:dyDescent="0.3">
      <c r="B28" s="25" t="s">
        <v>29</v>
      </c>
      <c r="C28" s="30"/>
      <c r="D28" s="27" t="s">
        <v>30</v>
      </c>
    </row>
    <row r="29" spans="2:4" ht="14" x14ac:dyDescent="0.3">
      <c r="B29" s="25" t="s">
        <v>31</v>
      </c>
      <c r="C29" s="30"/>
      <c r="D29" s="27" t="s">
        <v>32</v>
      </c>
    </row>
    <row r="30" spans="2:4" ht="14" x14ac:dyDescent="0.3">
      <c r="B30" s="31" t="s">
        <v>33</v>
      </c>
      <c r="C30" s="32">
        <v>-2.9804687499999982</v>
      </c>
      <c r="D30" s="27" t="s">
        <v>34</v>
      </c>
    </row>
    <row r="31" spans="2:4" ht="14" x14ac:dyDescent="0.3">
      <c r="B31" s="33" t="s">
        <v>35</v>
      </c>
      <c r="C31" s="34">
        <v>3.4375</v>
      </c>
      <c r="D31" s="27" t="s">
        <v>36</v>
      </c>
    </row>
    <row r="32" spans="2:4" ht="14" x14ac:dyDescent="0.3">
      <c r="B32" s="25" t="s">
        <v>37</v>
      </c>
      <c r="C32" s="30">
        <v>0</v>
      </c>
      <c r="D32" s="27"/>
    </row>
    <row r="33" spans="2:4" ht="14.5" thickBot="1" x14ac:dyDescent="0.35">
      <c r="B33" s="35" t="s">
        <v>38</v>
      </c>
      <c r="C33" s="36">
        <v>0</v>
      </c>
      <c r="D33" s="37"/>
    </row>
    <row r="38" spans="2:4" x14ac:dyDescent="0.25">
      <c r="B38">
        <v>0</v>
      </c>
    </row>
    <row r="39" spans="2:4" x14ac:dyDescent="0.25">
      <c r="B39">
        <v>1</v>
      </c>
      <c r="C39">
        <v>0</v>
      </c>
    </row>
    <row r="40" spans="2:4" x14ac:dyDescent="0.25">
      <c r="B40">
        <v>2</v>
      </c>
      <c r="C40">
        <v>1</v>
      </c>
    </row>
    <row r="41" spans="2:4" x14ac:dyDescent="0.25">
      <c r="B41">
        <v>3</v>
      </c>
    </row>
    <row r="42" spans="2:4" x14ac:dyDescent="0.25">
      <c r="B42">
        <v>4</v>
      </c>
      <c r="C42">
        <v>2</v>
      </c>
    </row>
    <row r="43" spans="2:4" x14ac:dyDescent="0.25">
      <c r="B43">
        <v>5</v>
      </c>
      <c r="C43">
        <v>3</v>
      </c>
    </row>
    <row r="44" spans="2:4" x14ac:dyDescent="0.25">
      <c r="B44">
        <v>6</v>
      </c>
      <c r="C44">
        <v>4</v>
      </c>
    </row>
    <row r="45" spans="2:4" x14ac:dyDescent="0.25">
      <c r="B45">
        <v>7</v>
      </c>
    </row>
    <row r="46" spans="2:4" x14ac:dyDescent="0.25">
      <c r="B46">
        <v>8</v>
      </c>
      <c r="C46">
        <v>5</v>
      </c>
    </row>
    <row r="47" spans="2:4" x14ac:dyDescent="0.25">
      <c r="B47">
        <v>9</v>
      </c>
      <c r="C47">
        <v>6</v>
      </c>
    </row>
  </sheetData>
  <mergeCells count="4">
    <mergeCell ref="C12:D12"/>
    <mergeCell ref="C13:D13"/>
    <mergeCell ref="C14:D14"/>
    <mergeCell ref="C15:D15"/>
  </mergeCells>
  <pageMargins left="0.75" right="0.75" top="1" bottom="1" header="0.5" footer="0.5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print="0" autoFill="0" autoPict="0" macro="[1]!flightClear">
                <anchor moveWithCells="1" sizeWithCells="1">
                  <from>
                    <xdr:col>1</xdr:col>
                    <xdr:colOff>609600</xdr:colOff>
                    <xdr:row>7</xdr:row>
                    <xdr:rowOff>139700</xdr:rowOff>
                  </from>
                  <to>
                    <xdr:col>2</xdr:col>
                    <xdr:colOff>850900</xdr:colOff>
                    <xdr:row>10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1209"/>
  <sheetViews>
    <sheetView tabSelected="1" topLeftCell="B1" zoomScaleNormal="100" workbookViewId="0">
      <pane ySplit="1" topLeftCell="A152" activePane="bottomLeft" state="frozen"/>
      <selection pane="bottomLeft" activeCell="M160" sqref="M160"/>
    </sheetView>
  </sheetViews>
  <sheetFormatPr defaultRowHeight="12.5" x14ac:dyDescent="0.25"/>
  <cols>
    <col min="1" max="1" width="16.54296875" style="45" customWidth="1"/>
    <col min="2" max="2" width="7.7265625" customWidth="1"/>
    <col min="3" max="3" width="8.1796875" customWidth="1"/>
    <col min="4" max="4" width="5.81640625" customWidth="1"/>
    <col min="5" max="5" width="6.54296875" customWidth="1"/>
    <col min="6" max="6" width="5.81640625" customWidth="1"/>
    <col min="7" max="7" width="5.1796875" style="46" customWidth="1"/>
    <col min="8" max="8" width="4.54296875" style="47" customWidth="1"/>
    <col min="9" max="9" width="4.453125" customWidth="1"/>
    <col min="10" max="10" width="4.26953125" customWidth="1"/>
    <col min="13" max="13" width="8.7265625" style="48" customWidth="1"/>
    <col min="14" max="14" width="16.1796875" customWidth="1"/>
    <col min="15" max="16" width="9.1796875" style="49" customWidth="1"/>
    <col min="17" max="17" width="6" customWidth="1"/>
    <col min="18" max="18" width="4.54296875" customWidth="1"/>
    <col min="19" max="19" width="2.7265625" customWidth="1"/>
    <col min="20" max="20" width="2.1796875" customWidth="1"/>
    <col min="21" max="21" width="11.1796875" customWidth="1"/>
  </cols>
  <sheetData>
    <row r="1" spans="1:22" ht="25.5" customHeight="1" x14ac:dyDescent="0.25">
      <c r="A1" s="38" t="s">
        <v>19</v>
      </c>
      <c r="B1" s="39" t="s">
        <v>12</v>
      </c>
      <c r="C1" s="39" t="s">
        <v>23</v>
      </c>
      <c r="D1" s="39" t="s">
        <v>27</v>
      </c>
      <c r="E1" s="39" t="s">
        <v>29</v>
      </c>
      <c r="F1" s="39" t="s">
        <v>31</v>
      </c>
      <c r="G1" s="40" t="s">
        <v>33</v>
      </c>
      <c r="H1" s="41" t="s">
        <v>35</v>
      </c>
      <c r="I1" s="39" t="s">
        <v>37</v>
      </c>
      <c r="J1" s="39" t="s">
        <v>38</v>
      </c>
      <c r="K1" s="39" t="s">
        <v>25</v>
      </c>
      <c r="L1" s="39" t="s">
        <v>26</v>
      </c>
      <c r="M1" s="42">
        <f>SUM(M2:M65536)</f>
        <v>9362.0923511464734</v>
      </c>
      <c r="N1" s="39" t="s">
        <v>39</v>
      </c>
      <c r="O1" s="43" t="s">
        <v>40</v>
      </c>
      <c r="P1" s="43" t="s">
        <v>41</v>
      </c>
      <c r="Q1" s="39" t="s">
        <v>42</v>
      </c>
      <c r="R1" s="39" t="s">
        <v>43</v>
      </c>
      <c r="U1" s="39" t="s">
        <v>44</v>
      </c>
      <c r="V1" s="44">
        <v>98.556222408353662</v>
      </c>
    </row>
    <row r="2" spans="1:22" x14ac:dyDescent="0.25">
      <c r="A2" s="45">
        <v>42499.4375</v>
      </c>
      <c r="B2" t="s">
        <v>13</v>
      </c>
      <c r="C2" t="s">
        <v>45</v>
      </c>
      <c r="D2">
        <v>13</v>
      </c>
      <c r="E2">
        <v>600</v>
      </c>
      <c r="F2">
        <v>4</v>
      </c>
      <c r="G2" s="46">
        <v>10.691406250000002</v>
      </c>
      <c r="H2" s="47">
        <v>4.12109375</v>
      </c>
      <c r="I2">
        <v>1</v>
      </c>
      <c r="J2">
        <v>1</v>
      </c>
      <c r="K2">
        <v>43.729166666666657</v>
      </c>
      <c r="L2">
        <v>-79.375</v>
      </c>
      <c r="N2" t="s">
        <v>46</v>
      </c>
      <c r="O2" s="49">
        <v>1</v>
      </c>
      <c r="P2" s="49">
        <v>1</v>
      </c>
      <c r="R2">
        <v>30</v>
      </c>
    </row>
    <row r="3" spans="1:22" x14ac:dyDescent="0.25">
      <c r="A3" s="45">
        <v>42499.445833333331</v>
      </c>
      <c r="B3" t="s">
        <v>13</v>
      </c>
      <c r="C3" t="s">
        <v>47</v>
      </c>
      <c r="D3">
        <v>13</v>
      </c>
      <c r="E3">
        <v>1200</v>
      </c>
      <c r="F3">
        <v>12</v>
      </c>
      <c r="G3" s="46">
        <v>8.7382812500000018</v>
      </c>
      <c r="H3" s="47">
        <v>4.0234375</v>
      </c>
      <c r="I3">
        <v>1</v>
      </c>
      <c r="J3">
        <v>1</v>
      </c>
      <c r="K3">
        <v>43.6875</v>
      </c>
      <c r="L3">
        <v>-79.375</v>
      </c>
      <c r="N3" t="s">
        <v>48</v>
      </c>
      <c r="O3" s="49">
        <v>2</v>
      </c>
      <c r="P3" s="49">
        <v>2</v>
      </c>
      <c r="Q3">
        <v>1706</v>
      </c>
      <c r="R3">
        <v>30</v>
      </c>
    </row>
    <row r="4" spans="1:22" x14ac:dyDescent="0.25">
      <c r="A4" s="45">
        <v>42499.45416666667</v>
      </c>
      <c r="B4" t="s">
        <v>13</v>
      </c>
      <c r="C4" t="s">
        <v>47</v>
      </c>
      <c r="D4">
        <v>13</v>
      </c>
      <c r="E4">
        <v>1860</v>
      </c>
      <c r="F4">
        <v>38</v>
      </c>
      <c r="G4" s="46">
        <v>8.7382812500000018</v>
      </c>
      <c r="H4" s="47">
        <v>4.0234375</v>
      </c>
      <c r="I4">
        <v>1</v>
      </c>
      <c r="J4">
        <v>1</v>
      </c>
      <c r="K4">
        <v>43.6875</v>
      </c>
      <c r="L4">
        <v>-79.375</v>
      </c>
      <c r="M4" s="48">
        <v>0</v>
      </c>
      <c r="N4" t="s">
        <v>49</v>
      </c>
      <c r="O4" s="49">
        <v>2</v>
      </c>
      <c r="P4" s="49">
        <v>3</v>
      </c>
      <c r="Q4">
        <v>1706</v>
      </c>
      <c r="R4">
        <v>30</v>
      </c>
    </row>
    <row r="5" spans="1:22" x14ac:dyDescent="0.25">
      <c r="A5" s="45">
        <v>42499.462500000001</v>
      </c>
      <c r="B5" t="s">
        <v>13</v>
      </c>
      <c r="C5" t="s">
        <v>50</v>
      </c>
      <c r="D5">
        <v>13</v>
      </c>
      <c r="E5">
        <v>2560</v>
      </c>
      <c r="F5">
        <v>44</v>
      </c>
      <c r="G5" s="46">
        <v>9.7148437500000018</v>
      </c>
      <c r="H5" s="47">
        <v>3.974609375</v>
      </c>
      <c r="I5">
        <v>1</v>
      </c>
      <c r="J5">
        <v>1</v>
      </c>
      <c r="K5">
        <v>43.604166666666657</v>
      </c>
      <c r="L5">
        <v>-79.291666666666671</v>
      </c>
      <c r="M5" s="48">
        <v>11.43780174666947</v>
      </c>
      <c r="N5" t="s">
        <v>51</v>
      </c>
      <c r="O5" s="49">
        <v>2</v>
      </c>
      <c r="P5" s="49">
        <v>2</v>
      </c>
      <c r="Q5">
        <v>1706</v>
      </c>
      <c r="R5">
        <v>30</v>
      </c>
    </row>
    <row r="6" spans="1:22" x14ac:dyDescent="0.25">
      <c r="A6" s="45">
        <v>42499.470833333333</v>
      </c>
      <c r="B6" t="s">
        <v>13</v>
      </c>
      <c r="C6" t="s">
        <v>52</v>
      </c>
      <c r="D6">
        <v>13</v>
      </c>
      <c r="E6">
        <v>3280</v>
      </c>
      <c r="F6">
        <v>48</v>
      </c>
      <c r="G6" s="46">
        <v>8.7382812500000018</v>
      </c>
      <c r="H6" s="47">
        <v>3.974609375</v>
      </c>
      <c r="I6">
        <v>1</v>
      </c>
      <c r="J6">
        <v>1</v>
      </c>
      <c r="K6">
        <v>43.520833333333343</v>
      </c>
      <c r="L6">
        <v>-79.125</v>
      </c>
      <c r="M6" s="48">
        <v>16.315720513775315</v>
      </c>
      <c r="N6" t="s">
        <v>53</v>
      </c>
      <c r="O6" s="49">
        <v>1</v>
      </c>
      <c r="P6" s="49">
        <v>2</v>
      </c>
      <c r="R6">
        <v>30</v>
      </c>
    </row>
    <row r="7" spans="1:22" x14ac:dyDescent="0.25">
      <c r="A7" s="45">
        <v>42499.479166666664</v>
      </c>
      <c r="B7" t="s">
        <v>13</v>
      </c>
      <c r="C7" t="s">
        <v>54</v>
      </c>
      <c r="D7">
        <v>13</v>
      </c>
      <c r="E7">
        <v>3920</v>
      </c>
      <c r="F7">
        <v>54</v>
      </c>
      <c r="G7" s="46">
        <v>5.8085937500000018</v>
      </c>
      <c r="H7" s="47">
        <v>4.12109375</v>
      </c>
      <c r="I7">
        <v>1</v>
      </c>
      <c r="J7">
        <v>1</v>
      </c>
      <c r="K7">
        <v>43.4375</v>
      </c>
      <c r="L7">
        <v>-78.875</v>
      </c>
      <c r="M7" s="48">
        <v>22.197962056403249</v>
      </c>
      <c r="N7" t="s">
        <v>55</v>
      </c>
      <c r="O7" s="49">
        <v>2</v>
      </c>
      <c r="P7" s="49">
        <v>2</v>
      </c>
      <c r="Q7">
        <v>1626</v>
      </c>
      <c r="R7">
        <v>30</v>
      </c>
    </row>
    <row r="8" spans="1:22" x14ac:dyDescent="0.25">
      <c r="A8" s="45">
        <v>42499.487500000003</v>
      </c>
      <c r="B8" t="s">
        <v>13</v>
      </c>
      <c r="C8" t="s">
        <v>56</v>
      </c>
      <c r="D8">
        <v>13</v>
      </c>
      <c r="E8">
        <v>4640</v>
      </c>
      <c r="F8">
        <v>52</v>
      </c>
      <c r="G8" s="46">
        <v>2.8789062500000018</v>
      </c>
      <c r="H8" s="47">
        <v>4.072265625</v>
      </c>
      <c r="I8">
        <v>1</v>
      </c>
      <c r="J8">
        <v>1</v>
      </c>
      <c r="K8">
        <v>43.395833333333343</v>
      </c>
      <c r="L8">
        <v>-78.708333333333329</v>
      </c>
      <c r="M8" s="48">
        <v>14.23651783452442</v>
      </c>
      <c r="N8" t="s">
        <v>57</v>
      </c>
      <c r="O8" s="49">
        <v>6</v>
      </c>
      <c r="P8" s="49">
        <v>5</v>
      </c>
      <c r="Q8">
        <v>1885</v>
      </c>
      <c r="R8">
        <v>30</v>
      </c>
    </row>
    <row r="9" spans="1:22" x14ac:dyDescent="0.25">
      <c r="A9" s="45">
        <v>42499.495833333334</v>
      </c>
      <c r="B9" t="s">
        <v>13</v>
      </c>
      <c r="C9" t="s">
        <v>58</v>
      </c>
      <c r="D9">
        <v>13</v>
      </c>
      <c r="E9">
        <v>5120</v>
      </c>
      <c r="F9">
        <v>56</v>
      </c>
      <c r="G9" s="46">
        <v>0.92578125000000178</v>
      </c>
      <c r="H9" s="47">
        <v>4.267578125</v>
      </c>
      <c r="I9">
        <v>1</v>
      </c>
      <c r="J9">
        <v>1</v>
      </c>
      <c r="K9">
        <v>43.3125</v>
      </c>
      <c r="L9">
        <v>-78.458333333333329</v>
      </c>
      <c r="M9" s="48">
        <v>22.235846322376958</v>
      </c>
      <c r="N9" t="s">
        <v>59</v>
      </c>
      <c r="O9" s="49">
        <v>4</v>
      </c>
      <c r="P9" s="49">
        <v>4</v>
      </c>
      <c r="Q9">
        <v>1885</v>
      </c>
      <c r="R9">
        <v>30</v>
      </c>
    </row>
    <row r="10" spans="1:22" x14ac:dyDescent="0.25">
      <c r="A10" s="45">
        <v>42499.504166666666</v>
      </c>
      <c r="B10" t="s">
        <v>13</v>
      </c>
      <c r="C10" t="s">
        <v>60</v>
      </c>
      <c r="D10">
        <v>13</v>
      </c>
      <c r="E10">
        <v>5780</v>
      </c>
      <c r="F10">
        <v>58</v>
      </c>
      <c r="G10" s="46">
        <v>-1.0273437499999982</v>
      </c>
      <c r="H10" s="47">
        <v>4.21875</v>
      </c>
      <c r="I10">
        <v>1</v>
      </c>
      <c r="J10">
        <v>1</v>
      </c>
      <c r="K10">
        <v>43.229166666666657</v>
      </c>
      <c r="L10">
        <v>-78.208333333333329</v>
      </c>
      <c r="M10" s="48">
        <v>22.261061455633307</v>
      </c>
      <c r="N10" t="s">
        <v>61</v>
      </c>
      <c r="O10" s="49">
        <v>7</v>
      </c>
      <c r="P10" s="49">
        <v>7</v>
      </c>
      <c r="Q10">
        <v>1982</v>
      </c>
      <c r="R10">
        <v>30</v>
      </c>
    </row>
    <row r="11" spans="1:22" x14ac:dyDescent="0.25">
      <c r="A11" s="45">
        <v>42499.512499999997</v>
      </c>
      <c r="B11" t="s">
        <v>13</v>
      </c>
      <c r="C11" t="s">
        <v>62</v>
      </c>
      <c r="D11">
        <v>13</v>
      </c>
      <c r="E11">
        <v>6620</v>
      </c>
      <c r="F11">
        <v>68</v>
      </c>
      <c r="G11" s="46">
        <v>-3.9570312499999982</v>
      </c>
      <c r="H11" s="47">
        <v>4.267578125</v>
      </c>
      <c r="I11">
        <v>1</v>
      </c>
      <c r="J11">
        <v>1</v>
      </c>
      <c r="K11">
        <v>43.145833333333343</v>
      </c>
      <c r="L11">
        <v>-77.958333333333329</v>
      </c>
      <c r="M11" s="48">
        <v>22.286243635664654</v>
      </c>
      <c r="N11" t="s">
        <v>63</v>
      </c>
      <c r="O11" s="49">
        <v>2</v>
      </c>
      <c r="P11" s="49">
        <v>2</v>
      </c>
      <c r="Q11">
        <v>2122</v>
      </c>
      <c r="R11">
        <v>30</v>
      </c>
    </row>
    <row r="12" spans="1:22" x14ac:dyDescent="0.25">
      <c r="A12" s="45">
        <v>42499.520833333336</v>
      </c>
      <c r="B12" t="s">
        <v>13</v>
      </c>
      <c r="C12" t="s">
        <v>64</v>
      </c>
      <c r="D12">
        <v>13</v>
      </c>
      <c r="E12">
        <v>7360</v>
      </c>
      <c r="F12">
        <v>98</v>
      </c>
      <c r="G12" s="46">
        <v>-4.9335937499999982</v>
      </c>
      <c r="H12" s="47">
        <v>4.560546875</v>
      </c>
      <c r="I12">
        <v>1</v>
      </c>
      <c r="J12">
        <v>1</v>
      </c>
      <c r="K12">
        <v>43.0625</v>
      </c>
      <c r="L12">
        <v>-77.708333333333329</v>
      </c>
      <c r="M12" s="48">
        <v>22.311392760765017</v>
      </c>
      <c r="N12" t="s">
        <v>65</v>
      </c>
      <c r="O12" s="49">
        <v>6</v>
      </c>
      <c r="P12" s="49">
        <v>7</v>
      </c>
      <c r="Q12">
        <v>2018</v>
      </c>
      <c r="R12">
        <v>30</v>
      </c>
    </row>
    <row r="13" spans="1:22" x14ac:dyDescent="0.25">
      <c r="A13" s="45">
        <v>42499.529166666667</v>
      </c>
      <c r="B13" t="s">
        <v>13</v>
      </c>
      <c r="C13" t="s">
        <v>66</v>
      </c>
      <c r="D13">
        <v>13</v>
      </c>
      <c r="E13">
        <v>8300</v>
      </c>
      <c r="F13">
        <v>112</v>
      </c>
      <c r="G13" s="46">
        <v>-5.9101562499999982</v>
      </c>
      <c r="H13" s="47">
        <v>4.169921875</v>
      </c>
      <c r="I13">
        <v>1</v>
      </c>
      <c r="J13">
        <v>1</v>
      </c>
      <c r="K13">
        <v>42.895833333333343</v>
      </c>
      <c r="L13">
        <v>-77.375</v>
      </c>
      <c r="M13" s="48">
        <v>32.844633954372604</v>
      </c>
      <c r="N13" t="s">
        <v>67</v>
      </c>
      <c r="P13" s="49">
        <v>2</v>
      </c>
      <c r="R13">
        <v>30</v>
      </c>
    </row>
    <row r="14" spans="1:22" x14ac:dyDescent="0.25">
      <c r="A14" s="45">
        <v>42499.537499999999</v>
      </c>
      <c r="B14" t="s">
        <v>13</v>
      </c>
      <c r="C14" t="s">
        <v>68</v>
      </c>
      <c r="D14">
        <v>13</v>
      </c>
      <c r="E14">
        <v>8960</v>
      </c>
      <c r="F14">
        <v>118</v>
      </c>
      <c r="G14" s="46">
        <v>-2.9804687499999982</v>
      </c>
      <c r="H14" s="47">
        <v>4.365234375</v>
      </c>
      <c r="I14">
        <v>1</v>
      </c>
      <c r="J14">
        <v>1</v>
      </c>
      <c r="K14">
        <v>42.729166666666657</v>
      </c>
      <c r="L14">
        <v>-76.958333333333329</v>
      </c>
      <c r="M14" s="48">
        <v>38.711916843324154</v>
      </c>
      <c r="N14" t="s">
        <v>69</v>
      </c>
      <c r="O14" s="49">
        <v>6</v>
      </c>
      <c r="P14" s="49">
        <v>8</v>
      </c>
      <c r="Q14">
        <v>962</v>
      </c>
      <c r="R14">
        <v>30</v>
      </c>
    </row>
    <row r="15" spans="1:22" x14ac:dyDescent="0.25">
      <c r="A15" s="45">
        <v>42499.54583333333</v>
      </c>
      <c r="B15" t="s">
        <v>13</v>
      </c>
      <c r="C15" t="s">
        <v>70</v>
      </c>
      <c r="D15">
        <v>13</v>
      </c>
      <c r="E15">
        <v>9280</v>
      </c>
      <c r="F15">
        <v>124</v>
      </c>
      <c r="G15" s="46">
        <v>4.8320312500000018</v>
      </c>
      <c r="H15" s="47">
        <v>4.169921875</v>
      </c>
      <c r="I15">
        <v>1</v>
      </c>
      <c r="J15">
        <v>1</v>
      </c>
      <c r="K15">
        <v>42.5625</v>
      </c>
      <c r="L15">
        <v>-76.458333333333329</v>
      </c>
      <c r="M15" s="48">
        <v>44.898159617143691</v>
      </c>
      <c r="N15" t="s">
        <v>71</v>
      </c>
      <c r="O15" s="49">
        <v>8</v>
      </c>
      <c r="P15" s="49">
        <v>4</v>
      </c>
      <c r="Q15">
        <v>1960</v>
      </c>
      <c r="R15">
        <v>30</v>
      </c>
    </row>
    <row r="16" spans="1:22" x14ac:dyDescent="0.25">
      <c r="A16" s="45">
        <v>42499.554166666669</v>
      </c>
      <c r="B16" t="s">
        <v>13</v>
      </c>
      <c r="C16" t="s">
        <v>72</v>
      </c>
      <c r="D16">
        <v>13</v>
      </c>
      <c r="E16" s="50">
        <f>0.5*(E15+E17)</f>
        <v>9380</v>
      </c>
      <c r="F16" s="50">
        <f>0.5*(F15+F17)</f>
        <v>127</v>
      </c>
      <c r="G16" s="50">
        <f>0.5*(G15+G17)</f>
        <v>3.8554687500000018</v>
      </c>
      <c r="H16" s="50">
        <f>0.5*(H15+H17)</f>
        <v>4.21875</v>
      </c>
      <c r="O16" s="49">
        <v>2</v>
      </c>
      <c r="Q16">
        <v>963</v>
      </c>
      <c r="R16">
        <v>30</v>
      </c>
    </row>
    <row r="17" spans="1:18" x14ac:dyDescent="0.25">
      <c r="A17" s="45">
        <v>42499.5625</v>
      </c>
      <c r="B17" t="s">
        <v>13</v>
      </c>
      <c r="C17" t="s">
        <v>73</v>
      </c>
      <c r="D17">
        <v>13</v>
      </c>
      <c r="E17">
        <v>9480</v>
      </c>
      <c r="F17">
        <v>130</v>
      </c>
      <c r="G17" s="46">
        <v>2.8789062500000018</v>
      </c>
      <c r="H17" s="47">
        <v>4.267578125</v>
      </c>
      <c r="I17">
        <v>1</v>
      </c>
      <c r="J17">
        <v>1</v>
      </c>
      <c r="K17">
        <v>42.270833333333343</v>
      </c>
      <c r="L17">
        <v>-75.375</v>
      </c>
      <c r="M17" s="48">
        <v>94.659784794161538</v>
      </c>
      <c r="N17" t="s">
        <v>74</v>
      </c>
      <c r="O17" s="49">
        <v>1</v>
      </c>
      <c r="P17" s="49">
        <v>6</v>
      </c>
      <c r="Q17">
        <v>255</v>
      </c>
      <c r="R17">
        <v>30</v>
      </c>
    </row>
    <row r="18" spans="1:18" x14ac:dyDescent="0.25">
      <c r="A18" s="45">
        <v>42499.570833333331</v>
      </c>
      <c r="B18" t="s">
        <v>13</v>
      </c>
      <c r="C18" t="s">
        <v>75</v>
      </c>
      <c r="D18">
        <v>13</v>
      </c>
      <c r="E18">
        <v>9480</v>
      </c>
      <c r="F18">
        <v>132</v>
      </c>
      <c r="G18" s="46">
        <v>5.8085937500000018</v>
      </c>
      <c r="H18" s="47">
        <v>4.169921875</v>
      </c>
      <c r="I18">
        <v>1</v>
      </c>
      <c r="J18">
        <v>1</v>
      </c>
      <c r="K18">
        <v>42.104166666666657</v>
      </c>
      <c r="L18">
        <v>-74.875</v>
      </c>
      <c r="M18" s="48">
        <v>45.171571149136234</v>
      </c>
      <c r="N18" t="s">
        <v>76</v>
      </c>
      <c r="O18" s="49">
        <v>11</v>
      </c>
      <c r="P18" s="49">
        <v>6</v>
      </c>
      <c r="Q18">
        <v>2282</v>
      </c>
      <c r="R18">
        <v>30</v>
      </c>
    </row>
    <row r="19" spans="1:18" x14ac:dyDescent="0.25">
      <c r="A19" s="45">
        <v>42499.57916666667</v>
      </c>
      <c r="B19" t="s">
        <v>13</v>
      </c>
      <c r="C19" t="s">
        <v>77</v>
      </c>
      <c r="D19">
        <v>13</v>
      </c>
      <c r="E19">
        <v>9580</v>
      </c>
      <c r="F19">
        <v>134</v>
      </c>
      <c r="G19" s="46">
        <v>12.644531250000002</v>
      </c>
      <c r="H19" s="47">
        <v>4.072265625</v>
      </c>
      <c r="I19">
        <v>1</v>
      </c>
      <c r="J19">
        <v>1</v>
      </c>
      <c r="K19">
        <v>41.9375</v>
      </c>
      <c r="L19">
        <v>-74.291666666666671</v>
      </c>
      <c r="M19" s="48">
        <v>51.628060871040496</v>
      </c>
      <c r="N19" t="s">
        <v>78</v>
      </c>
      <c r="O19" s="49">
        <v>1</v>
      </c>
      <c r="P19" s="49">
        <v>3</v>
      </c>
      <c r="Q19">
        <v>155</v>
      </c>
      <c r="R19">
        <v>30</v>
      </c>
    </row>
    <row r="20" spans="1:18" x14ac:dyDescent="0.25">
      <c r="A20" s="45">
        <v>42499.587500000001</v>
      </c>
      <c r="B20" t="s">
        <v>13</v>
      </c>
      <c r="C20" t="s">
        <v>79</v>
      </c>
      <c r="D20">
        <v>13</v>
      </c>
      <c r="E20">
        <v>9600</v>
      </c>
      <c r="F20">
        <v>134</v>
      </c>
      <c r="G20" s="46">
        <v>9.7148437500000018</v>
      </c>
      <c r="H20" s="47">
        <v>4.12109375</v>
      </c>
      <c r="I20">
        <v>1</v>
      </c>
      <c r="J20">
        <v>1</v>
      </c>
      <c r="K20">
        <v>41.770833333333343</v>
      </c>
      <c r="L20">
        <v>-73.791666666666671</v>
      </c>
      <c r="M20" s="48">
        <v>45.369116583872248</v>
      </c>
      <c r="N20" t="s">
        <v>80</v>
      </c>
      <c r="O20" s="49">
        <v>12</v>
      </c>
      <c r="P20" s="49">
        <v>9</v>
      </c>
      <c r="Q20">
        <v>2471</v>
      </c>
      <c r="R20">
        <v>30</v>
      </c>
    </row>
    <row r="21" spans="1:18" x14ac:dyDescent="0.25">
      <c r="A21" s="45">
        <v>42499.595833333333</v>
      </c>
      <c r="B21" t="s">
        <v>13</v>
      </c>
      <c r="C21" t="s">
        <v>81</v>
      </c>
      <c r="D21">
        <v>13</v>
      </c>
      <c r="E21">
        <v>9580</v>
      </c>
      <c r="F21">
        <v>136</v>
      </c>
      <c r="G21" s="46">
        <v>12.644531250000002</v>
      </c>
      <c r="H21" s="47">
        <v>4.12109375</v>
      </c>
      <c r="I21">
        <v>1</v>
      </c>
      <c r="J21">
        <v>1</v>
      </c>
      <c r="K21">
        <v>41.604166666666657</v>
      </c>
      <c r="L21">
        <v>-73.208333333333329</v>
      </c>
      <c r="M21" s="48">
        <v>51.863148562700047</v>
      </c>
      <c r="N21" t="s">
        <v>82</v>
      </c>
      <c r="O21" s="49">
        <v>15</v>
      </c>
      <c r="P21" s="49">
        <v>11</v>
      </c>
      <c r="Q21">
        <v>1903</v>
      </c>
      <c r="R21">
        <v>30</v>
      </c>
    </row>
    <row r="22" spans="1:18" x14ac:dyDescent="0.25">
      <c r="A22" s="45">
        <v>42499.604166666664</v>
      </c>
      <c r="B22" t="s">
        <v>13</v>
      </c>
      <c r="C22" t="s">
        <v>83</v>
      </c>
      <c r="D22">
        <v>13</v>
      </c>
      <c r="E22">
        <v>9620</v>
      </c>
      <c r="F22">
        <v>134</v>
      </c>
      <c r="G22" s="46">
        <v>5.8085937500000018</v>
      </c>
      <c r="H22" s="47">
        <v>4.169921875</v>
      </c>
      <c r="I22">
        <v>1</v>
      </c>
      <c r="J22">
        <v>1</v>
      </c>
      <c r="K22">
        <v>41.4375</v>
      </c>
      <c r="L22">
        <v>-72.625</v>
      </c>
      <c r="M22" s="48">
        <v>51.98017716869829</v>
      </c>
      <c r="N22" t="s">
        <v>84</v>
      </c>
      <c r="O22" s="49">
        <v>7</v>
      </c>
      <c r="P22" s="49">
        <v>11</v>
      </c>
      <c r="Q22">
        <v>1277</v>
      </c>
      <c r="R22">
        <v>30</v>
      </c>
    </row>
    <row r="23" spans="1:18" x14ac:dyDescent="0.25">
      <c r="A23" s="45">
        <v>42499.612500000003</v>
      </c>
      <c r="B23" t="s">
        <v>13</v>
      </c>
      <c r="C23" t="s">
        <v>85</v>
      </c>
      <c r="D23">
        <v>13</v>
      </c>
      <c r="E23">
        <v>9600</v>
      </c>
      <c r="F23">
        <v>132</v>
      </c>
      <c r="G23" s="46">
        <v>12.644531250000002</v>
      </c>
      <c r="H23" s="47">
        <v>4.072265625</v>
      </c>
      <c r="I23">
        <v>1</v>
      </c>
      <c r="J23">
        <v>1</v>
      </c>
      <c r="K23">
        <v>41.229166666666657</v>
      </c>
      <c r="L23">
        <v>-72.125</v>
      </c>
      <c r="M23" s="48">
        <v>47.743548195036141</v>
      </c>
      <c r="N23" t="s">
        <v>86</v>
      </c>
      <c r="O23" s="49">
        <v>12</v>
      </c>
      <c r="P23" s="49">
        <v>10</v>
      </c>
      <c r="Q23">
        <v>1903</v>
      </c>
      <c r="R23">
        <v>30</v>
      </c>
    </row>
    <row r="24" spans="1:18" x14ac:dyDescent="0.25">
      <c r="A24" s="45">
        <v>42499.620833333334</v>
      </c>
      <c r="B24" t="s">
        <v>13</v>
      </c>
      <c r="C24" t="s">
        <v>87</v>
      </c>
      <c r="D24">
        <v>13</v>
      </c>
      <c r="E24">
        <v>9640</v>
      </c>
      <c r="F24">
        <v>132</v>
      </c>
      <c r="G24" s="46">
        <v>11.667968750000002</v>
      </c>
      <c r="H24" s="47">
        <v>4.12109375</v>
      </c>
      <c r="I24">
        <v>1</v>
      </c>
      <c r="J24">
        <v>1</v>
      </c>
      <c r="K24">
        <v>41.0625</v>
      </c>
      <c r="L24">
        <v>-71.541666666666671</v>
      </c>
      <c r="M24" s="48">
        <v>52.242225215277237</v>
      </c>
      <c r="N24" t="s">
        <v>88</v>
      </c>
      <c r="O24" s="49">
        <v>11</v>
      </c>
      <c r="P24" s="49">
        <v>1</v>
      </c>
      <c r="Q24">
        <v>1444</v>
      </c>
      <c r="R24">
        <v>30</v>
      </c>
    </row>
    <row r="25" spans="1:18" x14ac:dyDescent="0.25">
      <c r="A25" s="45">
        <v>42499.629166666666</v>
      </c>
      <c r="B25" t="s">
        <v>13</v>
      </c>
      <c r="C25" t="s">
        <v>89</v>
      </c>
      <c r="D25">
        <v>13</v>
      </c>
      <c r="E25">
        <v>9600</v>
      </c>
      <c r="F25">
        <v>132</v>
      </c>
      <c r="G25" s="46">
        <v>7.7617187500000018</v>
      </c>
      <c r="H25" s="47">
        <v>4.12109375</v>
      </c>
      <c r="I25">
        <v>1</v>
      </c>
      <c r="J25">
        <v>1</v>
      </c>
      <c r="K25">
        <v>40.895833333333343</v>
      </c>
      <c r="L25">
        <v>-71.041666666666671</v>
      </c>
      <c r="M25" s="48">
        <v>45.882370252187329</v>
      </c>
      <c r="N25" t="s">
        <v>90</v>
      </c>
      <c r="O25" s="49">
        <v>9</v>
      </c>
      <c r="P25" s="49">
        <v>11</v>
      </c>
      <c r="Q25">
        <v>1813</v>
      </c>
      <c r="R25">
        <v>30</v>
      </c>
    </row>
    <row r="26" spans="1:18" x14ac:dyDescent="0.25">
      <c r="A26" s="45">
        <v>42499.637499999997</v>
      </c>
      <c r="B26" t="s">
        <v>13</v>
      </c>
      <c r="C26" t="s">
        <v>91</v>
      </c>
      <c r="D26">
        <v>13</v>
      </c>
      <c r="E26">
        <v>9620</v>
      </c>
      <c r="F26">
        <v>130</v>
      </c>
      <c r="G26" s="46">
        <v>7.7617187500000018</v>
      </c>
      <c r="H26" s="47">
        <v>4.169921875</v>
      </c>
      <c r="I26">
        <v>1</v>
      </c>
      <c r="J26">
        <v>1</v>
      </c>
      <c r="K26">
        <v>40.729166666666657</v>
      </c>
      <c r="L26">
        <v>-70.458333333333329</v>
      </c>
      <c r="M26" s="48">
        <v>52.473672882859375</v>
      </c>
      <c r="N26" t="s">
        <v>92</v>
      </c>
      <c r="O26" s="49">
        <v>6</v>
      </c>
      <c r="P26" s="49">
        <v>10</v>
      </c>
      <c r="Q26">
        <v>1813</v>
      </c>
      <c r="R26">
        <v>30</v>
      </c>
    </row>
    <row r="27" spans="1:18" x14ac:dyDescent="0.25">
      <c r="A27" s="45">
        <v>42499.645833333336</v>
      </c>
      <c r="B27" t="s">
        <v>13</v>
      </c>
      <c r="C27" t="s">
        <v>93</v>
      </c>
      <c r="D27">
        <v>13</v>
      </c>
      <c r="E27">
        <v>9620</v>
      </c>
      <c r="F27">
        <v>128</v>
      </c>
      <c r="G27" s="46">
        <v>9.7148437500000018</v>
      </c>
      <c r="H27" s="47">
        <v>4.072265625</v>
      </c>
      <c r="I27">
        <v>1</v>
      </c>
      <c r="J27">
        <v>1</v>
      </c>
      <c r="K27">
        <v>40.5625</v>
      </c>
      <c r="L27">
        <v>-69.958333333333329</v>
      </c>
      <c r="M27" s="48">
        <v>46.075841636447436</v>
      </c>
      <c r="N27" t="s">
        <v>94</v>
      </c>
      <c r="O27" s="49">
        <v>4</v>
      </c>
      <c r="P27" s="49">
        <v>12</v>
      </c>
      <c r="Q27">
        <v>2022</v>
      </c>
      <c r="R27">
        <v>30</v>
      </c>
    </row>
    <row r="28" spans="1:18" x14ac:dyDescent="0.25">
      <c r="A28" s="45">
        <v>42499.654166666667</v>
      </c>
      <c r="B28" t="s">
        <v>13</v>
      </c>
      <c r="C28" t="s">
        <v>95</v>
      </c>
      <c r="D28">
        <v>13</v>
      </c>
      <c r="E28">
        <v>9660</v>
      </c>
      <c r="F28">
        <v>126</v>
      </c>
      <c r="G28" s="46">
        <v>13.621093750000002</v>
      </c>
      <c r="H28" s="47">
        <v>4.0234375</v>
      </c>
      <c r="I28">
        <v>1</v>
      </c>
      <c r="J28">
        <v>1</v>
      </c>
      <c r="K28">
        <v>40.395833333333343</v>
      </c>
      <c r="L28">
        <v>-69.458333333333329</v>
      </c>
      <c r="M28" s="48">
        <v>46.172146306375382</v>
      </c>
      <c r="N28" t="s">
        <v>96</v>
      </c>
      <c r="O28" s="49">
        <v>14</v>
      </c>
      <c r="P28" s="49">
        <v>12</v>
      </c>
      <c r="Q28">
        <v>1918</v>
      </c>
      <c r="R28">
        <v>30</v>
      </c>
    </row>
    <row r="29" spans="1:18" x14ac:dyDescent="0.25">
      <c r="A29" s="45">
        <v>42499.662499999999</v>
      </c>
      <c r="B29" t="s">
        <v>13</v>
      </c>
      <c r="C29" t="s">
        <v>97</v>
      </c>
      <c r="D29">
        <v>13</v>
      </c>
      <c r="E29">
        <v>9620</v>
      </c>
      <c r="F29">
        <v>122</v>
      </c>
      <c r="G29" s="46">
        <v>14.597656250000002</v>
      </c>
      <c r="H29" s="47">
        <v>4.072265625</v>
      </c>
      <c r="I29">
        <v>1</v>
      </c>
      <c r="J29">
        <v>1</v>
      </c>
      <c r="K29">
        <v>40.229166666666657</v>
      </c>
      <c r="L29">
        <v>-68.958333333333329</v>
      </c>
      <c r="M29" s="48">
        <v>46.268161688741017</v>
      </c>
      <c r="N29" t="s">
        <v>98</v>
      </c>
      <c r="O29" s="49">
        <v>5</v>
      </c>
      <c r="P29" s="49">
        <v>8</v>
      </c>
      <c r="Q29">
        <v>2022</v>
      </c>
      <c r="R29">
        <v>30</v>
      </c>
    </row>
    <row r="30" spans="1:18" x14ac:dyDescent="0.25">
      <c r="A30" s="45">
        <v>42499.67083333333</v>
      </c>
      <c r="B30" t="s">
        <v>13</v>
      </c>
      <c r="C30" t="s">
        <v>99</v>
      </c>
      <c r="D30">
        <v>13</v>
      </c>
      <c r="E30">
        <v>9600</v>
      </c>
      <c r="F30">
        <v>122</v>
      </c>
      <c r="G30" s="46">
        <v>13.621093750000002</v>
      </c>
      <c r="H30" s="47">
        <v>4.072265625</v>
      </c>
      <c r="I30">
        <v>1</v>
      </c>
      <c r="J30">
        <v>1</v>
      </c>
      <c r="K30">
        <v>40.0625</v>
      </c>
      <c r="L30">
        <v>-68.375</v>
      </c>
      <c r="M30" s="48">
        <v>52.932325969137452</v>
      </c>
      <c r="N30" t="s">
        <v>100</v>
      </c>
      <c r="O30" s="49">
        <v>8</v>
      </c>
      <c r="P30" s="49">
        <v>2</v>
      </c>
      <c r="Q30">
        <v>2022</v>
      </c>
      <c r="R30">
        <v>30</v>
      </c>
    </row>
    <row r="31" spans="1:18" x14ac:dyDescent="0.25">
      <c r="A31" s="45">
        <v>42499.679166666669</v>
      </c>
      <c r="B31" t="s">
        <v>13</v>
      </c>
      <c r="C31" t="s">
        <v>101</v>
      </c>
      <c r="D31">
        <v>13</v>
      </c>
      <c r="E31">
        <v>9600</v>
      </c>
      <c r="F31">
        <v>116</v>
      </c>
      <c r="G31" s="46">
        <v>15.574218750000002</v>
      </c>
      <c r="H31" s="47">
        <v>4.072265625</v>
      </c>
      <c r="I31">
        <v>1</v>
      </c>
      <c r="J31">
        <v>1</v>
      </c>
      <c r="K31">
        <v>39.9375</v>
      </c>
      <c r="L31">
        <v>-67.958333333333329</v>
      </c>
      <c r="M31" s="48">
        <v>38.11631249595149</v>
      </c>
      <c r="N31" t="s">
        <v>102</v>
      </c>
      <c r="R31">
        <v>30</v>
      </c>
    </row>
    <row r="32" spans="1:18" x14ac:dyDescent="0.25">
      <c r="A32" s="45">
        <v>42499.6875</v>
      </c>
      <c r="B32" t="s">
        <v>13</v>
      </c>
      <c r="C32" t="s">
        <v>103</v>
      </c>
      <c r="D32">
        <v>13</v>
      </c>
      <c r="E32">
        <v>9640</v>
      </c>
      <c r="F32">
        <v>112</v>
      </c>
      <c r="G32" s="46">
        <v>18.50390625</v>
      </c>
      <c r="H32" s="47">
        <v>3.974609375</v>
      </c>
      <c r="I32">
        <v>1</v>
      </c>
      <c r="J32">
        <v>1</v>
      </c>
      <c r="K32">
        <v>39.770833333333343</v>
      </c>
      <c r="L32">
        <v>-67.458333333333329</v>
      </c>
      <c r="M32" s="48">
        <v>46.530700609816932</v>
      </c>
      <c r="N32" t="s">
        <v>104</v>
      </c>
      <c r="O32" s="49">
        <v>5</v>
      </c>
      <c r="P32" s="49">
        <v>9</v>
      </c>
      <c r="Q32">
        <v>871</v>
      </c>
      <c r="R32">
        <v>30</v>
      </c>
    </row>
    <row r="33" spans="1:18" x14ac:dyDescent="0.25">
      <c r="A33" s="45">
        <v>42499.695833333331</v>
      </c>
      <c r="B33" t="s">
        <v>13</v>
      </c>
      <c r="C33" t="s">
        <v>105</v>
      </c>
      <c r="D33">
        <v>13</v>
      </c>
      <c r="E33">
        <v>9640</v>
      </c>
      <c r="F33">
        <v>106</v>
      </c>
      <c r="G33" s="46">
        <v>17.52734375</v>
      </c>
      <c r="H33" s="47">
        <v>4.0234375</v>
      </c>
      <c r="I33">
        <v>1</v>
      </c>
      <c r="J33">
        <v>1</v>
      </c>
      <c r="K33">
        <v>39.604166666666657</v>
      </c>
      <c r="L33">
        <v>-66.958333333333329</v>
      </c>
      <c r="M33" s="48">
        <v>46.625618395254037</v>
      </c>
      <c r="N33" t="s">
        <v>106</v>
      </c>
      <c r="O33" s="49">
        <v>3</v>
      </c>
      <c r="P33" s="49">
        <v>8</v>
      </c>
      <c r="Q33">
        <v>555</v>
      </c>
      <c r="R33">
        <v>30</v>
      </c>
    </row>
    <row r="34" spans="1:18" x14ac:dyDescent="0.25">
      <c r="A34" s="45">
        <v>42499.70416666667</v>
      </c>
      <c r="B34" t="s">
        <v>13</v>
      </c>
      <c r="C34" t="s">
        <v>107</v>
      </c>
      <c r="D34">
        <v>13</v>
      </c>
      <c r="E34">
        <v>9700</v>
      </c>
      <c r="F34">
        <v>106</v>
      </c>
      <c r="G34" s="46">
        <v>11.667968750000002</v>
      </c>
      <c r="H34" s="47">
        <v>4.0234375</v>
      </c>
      <c r="I34">
        <v>1</v>
      </c>
      <c r="J34">
        <v>1</v>
      </c>
      <c r="K34">
        <v>39.520833333333343</v>
      </c>
      <c r="L34">
        <v>-66.541666666666671</v>
      </c>
      <c r="M34" s="48">
        <v>36.900470608517693</v>
      </c>
      <c r="N34" t="s">
        <v>108</v>
      </c>
      <c r="O34" s="49">
        <v>7</v>
      </c>
      <c r="P34" s="49">
        <v>6</v>
      </c>
      <c r="Q34">
        <v>2071</v>
      </c>
      <c r="R34">
        <v>30</v>
      </c>
    </row>
    <row r="35" spans="1:18" x14ac:dyDescent="0.25">
      <c r="A35" s="45">
        <v>42499.712500000001</v>
      </c>
      <c r="B35" t="s">
        <v>13</v>
      </c>
      <c r="C35" t="s">
        <v>109</v>
      </c>
      <c r="D35">
        <v>13</v>
      </c>
      <c r="E35">
        <v>9680</v>
      </c>
      <c r="F35">
        <v>104</v>
      </c>
      <c r="G35" s="46">
        <v>18.50390625</v>
      </c>
      <c r="H35" s="47">
        <v>3.92578125</v>
      </c>
      <c r="I35">
        <v>1</v>
      </c>
      <c r="J35">
        <v>1</v>
      </c>
      <c r="K35">
        <v>39.395833333333343</v>
      </c>
      <c r="L35">
        <v>-66.125</v>
      </c>
      <c r="M35" s="48">
        <v>38.377127904009669</v>
      </c>
      <c r="N35" t="s">
        <v>110</v>
      </c>
      <c r="O35" s="49">
        <v>8</v>
      </c>
      <c r="P35" s="49">
        <v>9</v>
      </c>
      <c r="Q35">
        <v>1028</v>
      </c>
      <c r="R35">
        <v>30</v>
      </c>
    </row>
    <row r="36" spans="1:18" x14ac:dyDescent="0.25">
      <c r="A36" s="45">
        <v>42499.720833333333</v>
      </c>
      <c r="B36" t="s">
        <v>13</v>
      </c>
      <c r="C36" t="s">
        <v>111</v>
      </c>
      <c r="D36">
        <v>13</v>
      </c>
      <c r="E36">
        <v>9600</v>
      </c>
      <c r="F36">
        <v>98</v>
      </c>
      <c r="G36" s="46">
        <v>13.621093750000002</v>
      </c>
      <c r="H36" s="47">
        <v>4.072265625</v>
      </c>
      <c r="I36">
        <v>1</v>
      </c>
      <c r="J36">
        <v>1</v>
      </c>
      <c r="K36">
        <v>39.3125</v>
      </c>
      <c r="L36">
        <v>-65.625</v>
      </c>
      <c r="M36" s="48">
        <v>43.977460107874357</v>
      </c>
      <c r="N36" t="s">
        <v>112</v>
      </c>
      <c r="O36" s="49">
        <v>4</v>
      </c>
      <c r="P36" s="49">
        <v>10</v>
      </c>
      <c r="Q36">
        <v>1043</v>
      </c>
      <c r="R36">
        <v>30</v>
      </c>
    </row>
    <row r="37" spans="1:18" x14ac:dyDescent="0.25">
      <c r="A37" s="45">
        <v>42499.729166666664</v>
      </c>
      <c r="B37" t="s">
        <v>13</v>
      </c>
      <c r="C37" t="s">
        <v>113</v>
      </c>
      <c r="D37">
        <v>13</v>
      </c>
      <c r="E37">
        <v>9720</v>
      </c>
      <c r="F37">
        <v>94</v>
      </c>
      <c r="G37" s="46">
        <v>15.574218750000002</v>
      </c>
      <c r="H37" s="47">
        <v>3.974609375</v>
      </c>
      <c r="I37">
        <v>1</v>
      </c>
      <c r="J37">
        <v>1</v>
      </c>
      <c r="K37">
        <v>39.229166666666657</v>
      </c>
      <c r="L37">
        <v>-65.208333333333329</v>
      </c>
      <c r="M37" s="48">
        <v>37.045445898269868</v>
      </c>
      <c r="N37" t="s">
        <v>114</v>
      </c>
      <c r="O37" s="49">
        <v>6</v>
      </c>
      <c r="P37" s="49">
        <v>6</v>
      </c>
      <c r="Q37">
        <v>1146</v>
      </c>
      <c r="R37">
        <v>30</v>
      </c>
    </row>
    <row r="38" spans="1:18" x14ac:dyDescent="0.25">
      <c r="A38" s="45">
        <v>42499.737500000003</v>
      </c>
      <c r="B38" t="s">
        <v>13</v>
      </c>
      <c r="C38" t="s">
        <v>115</v>
      </c>
      <c r="D38">
        <v>13</v>
      </c>
      <c r="E38">
        <v>9760</v>
      </c>
      <c r="F38">
        <v>90</v>
      </c>
      <c r="G38" s="46">
        <v>13.621093750000002</v>
      </c>
      <c r="H38" s="47">
        <v>4.0234375</v>
      </c>
      <c r="I38">
        <v>1</v>
      </c>
      <c r="J38">
        <v>1</v>
      </c>
      <c r="K38">
        <v>39.145833333333343</v>
      </c>
      <c r="L38">
        <v>-64.875</v>
      </c>
      <c r="M38" s="48">
        <v>30.185801490163541</v>
      </c>
      <c r="N38" t="s">
        <v>116</v>
      </c>
      <c r="O38" s="49">
        <v>2</v>
      </c>
      <c r="P38" s="49">
        <v>2</v>
      </c>
      <c r="Q38">
        <v>872</v>
      </c>
      <c r="R38">
        <v>30</v>
      </c>
    </row>
    <row r="39" spans="1:18" x14ac:dyDescent="0.25">
      <c r="A39" s="45">
        <v>42499.745833333334</v>
      </c>
      <c r="B39" t="s">
        <v>13</v>
      </c>
      <c r="C39" t="s">
        <v>117</v>
      </c>
      <c r="D39">
        <v>13</v>
      </c>
      <c r="E39">
        <v>9780</v>
      </c>
      <c r="F39">
        <v>88</v>
      </c>
      <c r="G39" s="46">
        <v>15.574218750000002</v>
      </c>
      <c r="H39" s="47">
        <v>3.974609375</v>
      </c>
      <c r="I39">
        <v>1</v>
      </c>
      <c r="J39">
        <v>1</v>
      </c>
      <c r="K39">
        <v>39.104166666666657</v>
      </c>
      <c r="L39">
        <v>-64.458333333333329</v>
      </c>
      <c r="M39" s="48">
        <v>36.239759529182898</v>
      </c>
      <c r="N39" t="s">
        <v>118</v>
      </c>
      <c r="O39" s="49">
        <v>6</v>
      </c>
      <c r="P39" s="49">
        <v>6</v>
      </c>
      <c r="Q39">
        <v>1146</v>
      </c>
      <c r="R39">
        <v>30</v>
      </c>
    </row>
    <row r="40" spans="1:18" x14ac:dyDescent="0.25">
      <c r="A40" s="45">
        <v>42499.754166666666</v>
      </c>
      <c r="B40" t="s">
        <v>13</v>
      </c>
      <c r="C40" t="s">
        <v>119</v>
      </c>
      <c r="D40">
        <v>13</v>
      </c>
      <c r="E40">
        <v>9740</v>
      </c>
      <c r="F40">
        <v>86</v>
      </c>
      <c r="G40" s="46">
        <v>15.574218750000002</v>
      </c>
      <c r="H40" s="47">
        <v>3.974609375</v>
      </c>
      <c r="I40">
        <v>1</v>
      </c>
      <c r="J40">
        <v>1</v>
      </c>
      <c r="K40">
        <v>39.020833333333343</v>
      </c>
      <c r="L40">
        <v>-64.041666666666671</v>
      </c>
      <c r="M40" s="48">
        <v>37.148472039735871</v>
      </c>
      <c r="N40" t="s">
        <v>120</v>
      </c>
      <c r="O40" s="49">
        <v>4</v>
      </c>
      <c r="P40" s="49">
        <v>6</v>
      </c>
      <c r="Q40">
        <v>1039</v>
      </c>
      <c r="R40">
        <v>30</v>
      </c>
    </row>
    <row r="41" spans="1:18" x14ac:dyDescent="0.25">
      <c r="A41" s="45">
        <v>42499.762499999997</v>
      </c>
      <c r="B41" t="s">
        <v>13</v>
      </c>
      <c r="C41" t="s">
        <v>121</v>
      </c>
      <c r="D41">
        <v>13</v>
      </c>
      <c r="E41">
        <v>9820</v>
      </c>
      <c r="F41">
        <v>82</v>
      </c>
      <c r="G41" s="46">
        <v>13.621093750000002</v>
      </c>
      <c r="H41" s="47">
        <v>4.072265625</v>
      </c>
      <c r="I41">
        <v>1</v>
      </c>
      <c r="J41">
        <v>1</v>
      </c>
      <c r="K41">
        <v>38.979166666666657</v>
      </c>
      <c r="L41">
        <v>-63.708333333333329</v>
      </c>
      <c r="M41" s="48">
        <v>29.175094776678471</v>
      </c>
      <c r="N41" t="s">
        <v>122</v>
      </c>
      <c r="O41" s="49">
        <v>5</v>
      </c>
      <c r="P41" s="49">
        <v>11</v>
      </c>
      <c r="Q41">
        <v>1350</v>
      </c>
      <c r="R41">
        <v>30</v>
      </c>
    </row>
    <row r="42" spans="1:18" x14ac:dyDescent="0.25">
      <c r="A42" s="45">
        <v>42499.770833333336</v>
      </c>
      <c r="B42" t="s">
        <v>13</v>
      </c>
      <c r="C42" t="s">
        <v>123</v>
      </c>
      <c r="D42">
        <v>13</v>
      </c>
      <c r="E42">
        <v>9820</v>
      </c>
      <c r="F42">
        <v>78</v>
      </c>
      <c r="G42" s="46">
        <v>14.597656250000002</v>
      </c>
      <c r="H42" s="47">
        <v>3.974609375</v>
      </c>
      <c r="I42">
        <v>1</v>
      </c>
      <c r="J42">
        <v>1</v>
      </c>
      <c r="K42">
        <v>38.9375</v>
      </c>
      <c r="L42">
        <v>-63.375</v>
      </c>
      <c r="M42" s="48">
        <v>29.191835063795345</v>
      </c>
      <c r="N42" t="s">
        <v>124</v>
      </c>
      <c r="O42" s="49">
        <v>4</v>
      </c>
      <c r="P42" s="49">
        <v>7</v>
      </c>
      <c r="Q42">
        <v>1350</v>
      </c>
      <c r="R42">
        <v>30</v>
      </c>
    </row>
    <row r="43" spans="1:18" x14ac:dyDescent="0.25">
      <c r="A43" s="45">
        <v>42499.779166666667</v>
      </c>
      <c r="B43" t="s">
        <v>13</v>
      </c>
      <c r="C43" t="s">
        <v>125</v>
      </c>
      <c r="D43">
        <v>13</v>
      </c>
      <c r="E43">
        <v>9820</v>
      </c>
      <c r="F43">
        <v>78</v>
      </c>
      <c r="G43" s="46">
        <v>7.7617187500000018</v>
      </c>
      <c r="H43" s="47">
        <v>4.169921875</v>
      </c>
      <c r="I43">
        <v>1</v>
      </c>
      <c r="J43">
        <v>1</v>
      </c>
      <c r="K43">
        <v>38.9375</v>
      </c>
      <c r="L43">
        <v>-63.041666666666671</v>
      </c>
      <c r="M43" s="48">
        <v>28.830296317081448</v>
      </c>
      <c r="N43" t="s">
        <v>126</v>
      </c>
      <c r="O43" s="49">
        <v>8</v>
      </c>
      <c r="P43" s="49">
        <v>9</v>
      </c>
      <c r="Q43">
        <v>2159</v>
      </c>
      <c r="R43">
        <v>30</v>
      </c>
    </row>
    <row r="44" spans="1:18" x14ac:dyDescent="0.25">
      <c r="A44" s="45">
        <v>42499.787499999999</v>
      </c>
      <c r="B44" t="s">
        <v>13</v>
      </c>
      <c r="C44" t="s">
        <v>127</v>
      </c>
      <c r="D44">
        <v>13</v>
      </c>
      <c r="E44">
        <v>9880</v>
      </c>
      <c r="F44">
        <v>78</v>
      </c>
      <c r="G44" s="46">
        <v>8.7382812500000018</v>
      </c>
      <c r="H44" s="47">
        <v>4.12109375</v>
      </c>
      <c r="I44">
        <v>1</v>
      </c>
      <c r="J44">
        <v>1</v>
      </c>
      <c r="K44">
        <v>38.9375</v>
      </c>
      <c r="L44">
        <v>-62.708333333333329</v>
      </c>
      <c r="M44" s="48">
        <v>28.830296317081448</v>
      </c>
      <c r="N44" t="s">
        <v>128</v>
      </c>
      <c r="O44" s="49">
        <v>3</v>
      </c>
      <c r="P44" s="49">
        <v>3</v>
      </c>
      <c r="Q44">
        <v>1389</v>
      </c>
      <c r="R44">
        <v>30</v>
      </c>
    </row>
    <row r="45" spans="1:18" x14ac:dyDescent="0.25">
      <c r="A45" s="45">
        <v>42499.797222222223</v>
      </c>
      <c r="E45">
        <v>9840</v>
      </c>
      <c r="F45">
        <v>76</v>
      </c>
      <c r="G45" s="46">
        <v>10.691406250000002</v>
      </c>
      <c r="H45" s="47">
        <v>4.0234375</v>
      </c>
      <c r="I45">
        <v>1</v>
      </c>
      <c r="J45">
        <v>1</v>
      </c>
      <c r="N45" t="s">
        <v>129</v>
      </c>
      <c r="P45" s="49">
        <v>4</v>
      </c>
      <c r="R45">
        <v>30</v>
      </c>
    </row>
    <row r="46" spans="1:18" x14ac:dyDescent="0.25">
      <c r="A46" s="45">
        <v>42499.804166666669</v>
      </c>
      <c r="B46" t="s">
        <v>13</v>
      </c>
      <c r="C46" t="s">
        <v>130</v>
      </c>
      <c r="D46">
        <v>13</v>
      </c>
      <c r="E46">
        <v>9880</v>
      </c>
      <c r="F46">
        <v>76</v>
      </c>
      <c r="G46" s="46">
        <v>7.7617187500000018</v>
      </c>
      <c r="H46" s="47">
        <v>4.12109375</v>
      </c>
      <c r="I46">
        <v>1</v>
      </c>
      <c r="J46">
        <v>1</v>
      </c>
      <c r="K46">
        <v>38.9375</v>
      </c>
      <c r="L46">
        <v>-62.041666666666671</v>
      </c>
      <c r="M46" s="48">
        <v>57.660496278623825</v>
      </c>
      <c r="N46" t="s">
        <v>131</v>
      </c>
      <c r="R46">
        <v>30</v>
      </c>
    </row>
    <row r="47" spans="1:18" x14ac:dyDescent="0.25">
      <c r="A47" s="45">
        <v>42499.8125</v>
      </c>
      <c r="B47" t="s">
        <v>13</v>
      </c>
      <c r="C47" t="s">
        <v>132</v>
      </c>
      <c r="D47">
        <v>13</v>
      </c>
      <c r="E47">
        <v>9900</v>
      </c>
      <c r="F47">
        <v>76</v>
      </c>
      <c r="G47" s="46">
        <v>3.8554687500000018</v>
      </c>
      <c r="H47" s="47">
        <v>4.072265625</v>
      </c>
      <c r="I47">
        <v>1</v>
      </c>
      <c r="J47">
        <v>1</v>
      </c>
      <c r="K47">
        <v>38.9375</v>
      </c>
      <c r="L47">
        <v>-61.708333333333329</v>
      </c>
      <c r="M47" s="48">
        <v>28.830296317081448</v>
      </c>
      <c r="N47" t="s">
        <v>133</v>
      </c>
      <c r="O47" s="49">
        <v>6</v>
      </c>
      <c r="P47" s="49">
        <v>1</v>
      </c>
      <c r="Q47">
        <v>1394</v>
      </c>
      <c r="R47">
        <v>30</v>
      </c>
    </row>
    <row r="48" spans="1:18" x14ac:dyDescent="0.25">
      <c r="A48" s="45">
        <v>42499.820833333331</v>
      </c>
      <c r="B48" t="s">
        <v>13</v>
      </c>
      <c r="C48" t="s">
        <v>134</v>
      </c>
      <c r="D48">
        <v>13</v>
      </c>
      <c r="E48">
        <v>9900</v>
      </c>
      <c r="F48">
        <v>72</v>
      </c>
      <c r="G48" s="46">
        <v>8.7382812500000018</v>
      </c>
      <c r="H48" s="47">
        <v>4.072265625</v>
      </c>
      <c r="I48">
        <v>1</v>
      </c>
      <c r="J48">
        <v>1</v>
      </c>
      <c r="K48">
        <v>38.9375</v>
      </c>
      <c r="L48">
        <v>-61.375</v>
      </c>
      <c r="M48" s="48">
        <v>28.830296317081448</v>
      </c>
      <c r="N48" t="s">
        <v>135</v>
      </c>
      <c r="O48" s="49">
        <v>6</v>
      </c>
      <c r="Q48">
        <v>1394</v>
      </c>
      <c r="R48">
        <v>30</v>
      </c>
    </row>
    <row r="49" spans="1:18" x14ac:dyDescent="0.25">
      <c r="A49" s="45">
        <v>42499.82916666667</v>
      </c>
      <c r="B49" t="s">
        <v>13</v>
      </c>
      <c r="C49" t="s">
        <v>136</v>
      </c>
      <c r="D49">
        <v>13</v>
      </c>
      <c r="E49">
        <v>9900</v>
      </c>
      <c r="F49">
        <v>70</v>
      </c>
      <c r="G49" s="46">
        <v>5.8085937500000018</v>
      </c>
      <c r="H49" s="47">
        <v>4.072265625</v>
      </c>
      <c r="I49">
        <v>1</v>
      </c>
      <c r="J49">
        <v>1</v>
      </c>
      <c r="K49">
        <v>38.979166666666657</v>
      </c>
      <c r="L49">
        <v>-61.041666666666671</v>
      </c>
      <c r="M49" s="48">
        <v>29.191835063795345</v>
      </c>
      <c r="N49" t="s">
        <v>137</v>
      </c>
      <c r="O49" s="49">
        <v>9</v>
      </c>
      <c r="P49" s="49">
        <v>9</v>
      </c>
      <c r="Q49">
        <v>1505</v>
      </c>
      <c r="R49">
        <v>30</v>
      </c>
    </row>
    <row r="50" spans="1:18" x14ac:dyDescent="0.25">
      <c r="A50" s="45">
        <v>42499.837500000001</v>
      </c>
      <c r="B50" t="s">
        <v>13</v>
      </c>
      <c r="C50" t="s">
        <v>138</v>
      </c>
      <c r="D50">
        <v>13</v>
      </c>
      <c r="E50">
        <v>9900</v>
      </c>
      <c r="F50">
        <v>70</v>
      </c>
      <c r="G50" s="46">
        <v>0.92578125000000178</v>
      </c>
      <c r="H50" s="47">
        <v>4.169921875</v>
      </c>
      <c r="I50">
        <v>1</v>
      </c>
      <c r="J50">
        <v>1</v>
      </c>
      <c r="K50">
        <v>39.020833333333343</v>
      </c>
      <c r="L50">
        <v>-60.708333333333329</v>
      </c>
      <c r="M50" s="48">
        <v>29.175094776678471</v>
      </c>
      <c r="N50" t="s">
        <v>139</v>
      </c>
      <c r="O50" s="49">
        <v>13</v>
      </c>
      <c r="P50" s="49">
        <v>9</v>
      </c>
      <c r="Q50">
        <v>4999</v>
      </c>
      <c r="R50">
        <v>30</v>
      </c>
    </row>
    <row r="51" spans="1:18" x14ac:dyDescent="0.25">
      <c r="A51" s="45">
        <v>42499.845833333333</v>
      </c>
      <c r="B51" t="s">
        <v>13</v>
      </c>
      <c r="C51" t="s">
        <v>140</v>
      </c>
      <c r="D51">
        <v>13</v>
      </c>
      <c r="E51">
        <v>9920</v>
      </c>
      <c r="F51">
        <v>68</v>
      </c>
      <c r="G51" s="46">
        <v>-2.9804687499999982</v>
      </c>
      <c r="H51" s="47">
        <v>4.4140625</v>
      </c>
      <c r="I51">
        <v>1</v>
      </c>
      <c r="J51">
        <v>1</v>
      </c>
      <c r="K51">
        <v>39.0625</v>
      </c>
      <c r="L51">
        <v>-60.458333333333329</v>
      </c>
      <c r="M51" s="48">
        <v>22.082435180364072</v>
      </c>
      <c r="N51" t="s">
        <v>141</v>
      </c>
      <c r="O51" s="49">
        <v>7</v>
      </c>
      <c r="P51" s="49">
        <v>6</v>
      </c>
      <c r="Q51">
        <v>1386</v>
      </c>
      <c r="R51">
        <v>30</v>
      </c>
    </row>
    <row r="52" spans="1:18" x14ac:dyDescent="0.25">
      <c r="A52" s="45">
        <v>42499.854166666664</v>
      </c>
      <c r="B52" t="s">
        <v>13</v>
      </c>
      <c r="C52" t="s">
        <v>142</v>
      </c>
      <c r="D52">
        <v>13</v>
      </c>
      <c r="E52">
        <v>9920</v>
      </c>
      <c r="F52">
        <v>66</v>
      </c>
      <c r="G52" s="46">
        <v>-5.0781249999998224E-2</v>
      </c>
      <c r="H52" s="47">
        <v>4.21875</v>
      </c>
      <c r="I52">
        <v>1</v>
      </c>
      <c r="J52">
        <v>1</v>
      </c>
      <c r="K52">
        <v>39.104166666666657</v>
      </c>
      <c r="L52">
        <v>-60.125</v>
      </c>
      <c r="M52" s="48">
        <v>29.141569838085253</v>
      </c>
      <c r="N52" t="s">
        <v>143</v>
      </c>
      <c r="O52" s="49">
        <v>15</v>
      </c>
      <c r="P52" s="49">
        <v>13</v>
      </c>
      <c r="Q52">
        <v>5086</v>
      </c>
      <c r="R52">
        <v>30</v>
      </c>
    </row>
    <row r="53" spans="1:18" x14ac:dyDescent="0.25">
      <c r="A53" s="45">
        <v>42499.862500000003</v>
      </c>
      <c r="B53" t="s">
        <v>13</v>
      </c>
      <c r="C53" t="s">
        <v>144</v>
      </c>
      <c r="D53">
        <v>13</v>
      </c>
      <c r="E53">
        <v>9880</v>
      </c>
      <c r="F53">
        <v>68</v>
      </c>
      <c r="G53" s="46">
        <v>-5.9101562499999982</v>
      </c>
      <c r="H53" s="47">
        <v>4.21875</v>
      </c>
      <c r="I53">
        <v>1</v>
      </c>
      <c r="J53">
        <v>1</v>
      </c>
      <c r="K53">
        <v>39.145833333333343</v>
      </c>
      <c r="L53">
        <v>-59.875</v>
      </c>
      <c r="M53" s="48">
        <v>22.057513111970547</v>
      </c>
      <c r="N53" t="s">
        <v>145</v>
      </c>
      <c r="O53" s="49">
        <v>2</v>
      </c>
      <c r="P53" s="49">
        <v>8</v>
      </c>
      <c r="Q53">
        <v>2651</v>
      </c>
      <c r="R53">
        <v>30</v>
      </c>
    </row>
    <row r="54" spans="1:18" x14ac:dyDescent="0.25">
      <c r="A54" s="45">
        <v>42499.870833333334</v>
      </c>
      <c r="B54" t="s">
        <v>13</v>
      </c>
      <c r="C54" t="s">
        <v>146</v>
      </c>
      <c r="D54">
        <v>13</v>
      </c>
      <c r="E54">
        <v>9940</v>
      </c>
      <c r="F54">
        <v>68</v>
      </c>
      <c r="G54" s="46">
        <v>-2.9804687499999982</v>
      </c>
      <c r="H54" s="47">
        <v>4.12109375</v>
      </c>
      <c r="I54">
        <v>1</v>
      </c>
      <c r="J54">
        <v>1</v>
      </c>
      <c r="K54">
        <v>39.1875</v>
      </c>
      <c r="L54">
        <v>-59.541666666666671</v>
      </c>
      <c r="M54" s="48">
        <v>29.10798581393966</v>
      </c>
      <c r="N54" t="s">
        <v>147</v>
      </c>
      <c r="O54" s="49">
        <v>15</v>
      </c>
      <c r="P54" s="49">
        <v>17</v>
      </c>
      <c r="Q54">
        <v>5266</v>
      </c>
      <c r="R54">
        <v>30</v>
      </c>
    </row>
    <row r="55" spans="1:18" x14ac:dyDescent="0.25">
      <c r="A55" s="45">
        <v>42499.879166666666</v>
      </c>
      <c r="B55" t="s">
        <v>13</v>
      </c>
      <c r="C55" t="s">
        <v>148</v>
      </c>
      <c r="D55">
        <v>13</v>
      </c>
      <c r="E55">
        <v>9960</v>
      </c>
      <c r="F55">
        <v>66</v>
      </c>
      <c r="G55" s="46">
        <v>-2.9804687499999982</v>
      </c>
      <c r="H55" s="47">
        <v>4.072265625</v>
      </c>
      <c r="I55">
        <v>1</v>
      </c>
      <c r="J55">
        <v>1</v>
      </c>
      <c r="K55">
        <v>39.229166666666657</v>
      </c>
      <c r="L55">
        <v>-59.291666666666671</v>
      </c>
      <c r="M55" s="48">
        <v>22.032547743785486</v>
      </c>
      <c r="N55" t="s">
        <v>149</v>
      </c>
      <c r="O55" s="49">
        <v>15</v>
      </c>
      <c r="P55" s="49">
        <v>16</v>
      </c>
      <c r="Q55">
        <v>4949</v>
      </c>
      <c r="R55">
        <v>30</v>
      </c>
    </row>
    <row r="56" spans="1:18" x14ac:dyDescent="0.25">
      <c r="A56" s="45">
        <v>42499.887499999997</v>
      </c>
      <c r="B56" t="s">
        <v>13</v>
      </c>
      <c r="C56" t="s">
        <v>150</v>
      </c>
      <c r="D56">
        <v>13</v>
      </c>
      <c r="E56">
        <v>9940</v>
      </c>
      <c r="F56">
        <v>66</v>
      </c>
      <c r="G56" s="46">
        <v>-2.0039062499999982</v>
      </c>
      <c r="H56" s="47">
        <v>4.31640625</v>
      </c>
      <c r="I56">
        <v>1</v>
      </c>
      <c r="J56">
        <v>1</v>
      </c>
      <c r="K56">
        <v>39.270833333333343</v>
      </c>
      <c r="L56">
        <v>-58.958333333333329</v>
      </c>
      <c r="M56" s="48">
        <v>29.074342783904655</v>
      </c>
      <c r="N56" t="s">
        <v>151</v>
      </c>
      <c r="O56" s="49">
        <v>11</v>
      </c>
      <c r="P56" s="49">
        <v>20</v>
      </c>
      <c r="Q56">
        <v>5266</v>
      </c>
      <c r="R56">
        <v>30</v>
      </c>
    </row>
    <row r="57" spans="1:18" x14ac:dyDescent="0.25">
      <c r="A57" s="45">
        <v>42499.895833333336</v>
      </c>
      <c r="B57" t="s">
        <v>13</v>
      </c>
      <c r="C57" t="s">
        <v>152</v>
      </c>
      <c r="D57">
        <v>13</v>
      </c>
      <c r="E57">
        <v>9960</v>
      </c>
      <c r="F57">
        <v>66</v>
      </c>
      <c r="G57" s="46">
        <v>-4.9335937499999982</v>
      </c>
      <c r="H57" s="47">
        <v>4.0234375</v>
      </c>
      <c r="I57">
        <v>1</v>
      </c>
      <c r="J57">
        <v>1</v>
      </c>
      <c r="K57">
        <v>39.3125</v>
      </c>
      <c r="L57">
        <v>-58.708333333333329</v>
      </c>
      <c r="M57" s="48">
        <v>22.007539140178121</v>
      </c>
      <c r="N57" t="s">
        <v>153</v>
      </c>
      <c r="O57" s="49">
        <v>24</v>
      </c>
      <c r="P57" s="49">
        <v>19</v>
      </c>
      <c r="Q57">
        <v>5518</v>
      </c>
      <c r="R57">
        <v>30</v>
      </c>
    </row>
    <row r="58" spans="1:18" x14ac:dyDescent="0.25">
      <c r="A58" s="45">
        <v>42499.904166666667</v>
      </c>
      <c r="B58" t="s">
        <v>13</v>
      </c>
      <c r="C58" t="s">
        <v>154</v>
      </c>
      <c r="D58">
        <v>13</v>
      </c>
      <c r="E58">
        <v>9980</v>
      </c>
      <c r="F58">
        <v>66</v>
      </c>
      <c r="G58" s="46">
        <v>-4.9335937499999982</v>
      </c>
      <c r="H58" s="47">
        <v>4.0234375</v>
      </c>
      <c r="I58">
        <v>1</v>
      </c>
      <c r="J58">
        <v>1</v>
      </c>
      <c r="K58">
        <v>39.354166666666657</v>
      </c>
      <c r="L58">
        <v>-58.458333333333329</v>
      </c>
      <c r="M58" s="48">
        <v>21.995018645216007</v>
      </c>
      <c r="N58" t="s">
        <v>155</v>
      </c>
      <c r="O58" s="49">
        <v>5</v>
      </c>
      <c r="P58" s="49">
        <v>6</v>
      </c>
      <c r="Q58">
        <v>5377</v>
      </c>
      <c r="R58">
        <v>30</v>
      </c>
    </row>
    <row r="59" spans="1:18" x14ac:dyDescent="0.25">
      <c r="A59" s="45">
        <v>42499.912499999999</v>
      </c>
      <c r="B59" t="s">
        <v>13</v>
      </c>
      <c r="C59" t="s">
        <v>156</v>
      </c>
      <c r="D59">
        <v>13</v>
      </c>
      <c r="E59">
        <v>9980</v>
      </c>
      <c r="F59">
        <v>64</v>
      </c>
      <c r="G59" s="46">
        <v>-8.8398437499999982</v>
      </c>
      <c r="H59" s="47">
        <v>3.92578125</v>
      </c>
      <c r="I59">
        <v>1</v>
      </c>
      <c r="J59">
        <v>1</v>
      </c>
      <c r="K59">
        <v>39.4375</v>
      </c>
      <c r="L59">
        <v>-58.125</v>
      </c>
      <c r="M59" s="48">
        <v>30.104586824344342</v>
      </c>
      <c r="N59" t="s">
        <v>157</v>
      </c>
      <c r="O59" s="49">
        <v>21</v>
      </c>
      <c r="P59" s="49">
        <v>26</v>
      </c>
      <c r="Q59">
        <v>5377</v>
      </c>
      <c r="R59">
        <v>30</v>
      </c>
    </row>
    <row r="60" spans="1:18" x14ac:dyDescent="0.25">
      <c r="A60" s="45">
        <v>42499.92083333333</v>
      </c>
      <c r="B60" t="s">
        <v>13</v>
      </c>
      <c r="C60" t="s">
        <v>158</v>
      </c>
      <c r="D60">
        <v>13</v>
      </c>
      <c r="E60">
        <v>9960</v>
      </c>
      <c r="F60">
        <v>64</v>
      </c>
      <c r="G60" s="46">
        <v>-8.8398437499999982</v>
      </c>
      <c r="H60" s="47">
        <v>3.92578125</v>
      </c>
      <c r="I60">
        <v>1</v>
      </c>
      <c r="J60">
        <v>1</v>
      </c>
      <c r="K60">
        <v>39.520833333333343</v>
      </c>
      <c r="L60">
        <v>-57.875</v>
      </c>
      <c r="M60" s="48">
        <v>23.371959329506094</v>
      </c>
      <c r="N60" t="s">
        <v>159</v>
      </c>
      <c r="P60" s="49">
        <v>3</v>
      </c>
      <c r="R60">
        <v>30</v>
      </c>
    </row>
    <row r="61" spans="1:18" x14ac:dyDescent="0.25">
      <c r="A61" s="45">
        <v>42499.929166666669</v>
      </c>
      <c r="B61" t="s">
        <v>13</v>
      </c>
      <c r="C61" t="s">
        <v>160</v>
      </c>
      <c r="D61">
        <v>13</v>
      </c>
      <c r="E61">
        <v>9940</v>
      </c>
      <c r="F61">
        <v>64</v>
      </c>
      <c r="G61" s="46">
        <v>-11.769531249999998</v>
      </c>
      <c r="H61" s="47">
        <v>3.876953125</v>
      </c>
      <c r="I61">
        <v>1</v>
      </c>
      <c r="J61">
        <v>1</v>
      </c>
      <c r="K61">
        <v>39.5625</v>
      </c>
      <c r="L61">
        <v>-57.625</v>
      </c>
      <c r="M61" s="48">
        <v>21.932254561284068</v>
      </c>
      <c r="N61" t="s">
        <v>161</v>
      </c>
      <c r="O61" s="49">
        <v>25</v>
      </c>
      <c r="P61" s="49">
        <v>24</v>
      </c>
      <c r="Q61">
        <v>5513</v>
      </c>
      <c r="R61">
        <v>30</v>
      </c>
    </row>
    <row r="62" spans="1:18" x14ac:dyDescent="0.25">
      <c r="A62" s="45">
        <v>42499.9375</v>
      </c>
      <c r="B62" t="s">
        <v>13</v>
      </c>
      <c r="C62" t="s">
        <v>162</v>
      </c>
      <c r="D62">
        <v>13</v>
      </c>
      <c r="E62">
        <v>9880</v>
      </c>
      <c r="F62">
        <v>64</v>
      </c>
      <c r="G62" s="46">
        <v>-15.675781249999998</v>
      </c>
      <c r="H62" s="47">
        <v>4.21875</v>
      </c>
      <c r="I62">
        <v>1</v>
      </c>
      <c r="J62">
        <v>1</v>
      </c>
      <c r="K62">
        <v>39.645833333333343</v>
      </c>
      <c r="L62">
        <v>-57.375</v>
      </c>
      <c r="M62" s="48">
        <v>23.336518060874152</v>
      </c>
      <c r="N62" t="s">
        <v>163</v>
      </c>
      <c r="O62" s="49">
        <v>26</v>
      </c>
      <c r="P62" s="49">
        <v>24</v>
      </c>
      <c r="Q62">
        <v>5486</v>
      </c>
      <c r="R62">
        <v>30</v>
      </c>
    </row>
    <row r="63" spans="1:18" x14ac:dyDescent="0.25">
      <c r="A63" s="45">
        <v>42499.945833333331</v>
      </c>
      <c r="B63" t="s">
        <v>13</v>
      </c>
      <c r="C63" t="s">
        <v>164</v>
      </c>
      <c r="D63">
        <v>13</v>
      </c>
      <c r="E63">
        <v>9820</v>
      </c>
      <c r="F63">
        <v>64</v>
      </c>
      <c r="G63" s="46">
        <v>-17.62890625</v>
      </c>
      <c r="H63" s="47">
        <v>3.974609375</v>
      </c>
      <c r="I63">
        <v>1</v>
      </c>
      <c r="J63">
        <v>1</v>
      </c>
      <c r="K63">
        <v>39.729166666666657</v>
      </c>
      <c r="L63">
        <v>-57.125</v>
      </c>
      <c r="M63" s="48">
        <v>23.312844162638033</v>
      </c>
      <c r="N63" t="s">
        <v>165</v>
      </c>
      <c r="O63" s="49">
        <v>19</v>
      </c>
      <c r="P63" s="49">
        <v>27</v>
      </c>
      <c r="Q63">
        <v>5512</v>
      </c>
      <c r="R63">
        <v>30</v>
      </c>
    </row>
    <row r="64" spans="1:18" x14ac:dyDescent="0.25">
      <c r="A64" s="45">
        <v>42499.95416666667</v>
      </c>
      <c r="B64" t="s">
        <v>13</v>
      </c>
      <c r="C64" t="s">
        <v>166</v>
      </c>
      <c r="D64">
        <v>13</v>
      </c>
      <c r="E64">
        <v>9720</v>
      </c>
      <c r="F64">
        <v>64</v>
      </c>
      <c r="G64" s="46">
        <v>-20.55859375</v>
      </c>
      <c r="H64" s="47">
        <v>3.681640625</v>
      </c>
      <c r="I64">
        <v>1</v>
      </c>
      <c r="J64">
        <v>1</v>
      </c>
      <c r="K64">
        <v>39.8125</v>
      </c>
      <c r="L64">
        <v>-56.875</v>
      </c>
      <c r="M64" s="48">
        <v>23.289133257311654</v>
      </c>
      <c r="N64" t="s">
        <v>167</v>
      </c>
      <c r="O64" s="49">
        <v>19</v>
      </c>
      <c r="P64" s="49">
        <v>25</v>
      </c>
      <c r="Q64">
        <v>5486</v>
      </c>
      <c r="R64">
        <v>30</v>
      </c>
    </row>
    <row r="65" spans="1:18" x14ac:dyDescent="0.25">
      <c r="A65" s="45">
        <v>42499.962500000001</v>
      </c>
      <c r="B65" t="s">
        <v>13</v>
      </c>
      <c r="C65" t="s">
        <v>168</v>
      </c>
      <c r="D65">
        <v>13</v>
      </c>
      <c r="E65">
        <v>9680</v>
      </c>
      <c r="F65">
        <v>64</v>
      </c>
      <c r="G65" s="46">
        <v>-19.58203125</v>
      </c>
      <c r="H65" s="47">
        <v>3.4375</v>
      </c>
      <c r="I65">
        <v>1</v>
      </c>
      <c r="J65">
        <v>1</v>
      </c>
      <c r="K65">
        <v>39.9375</v>
      </c>
      <c r="L65">
        <v>-56.625</v>
      </c>
      <c r="M65" s="48">
        <v>25.462330582696602</v>
      </c>
      <c r="N65" t="s">
        <v>169</v>
      </c>
      <c r="O65" s="49">
        <v>7</v>
      </c>
      <c r="P65" s="49">
        <v>6</v>
      </c>
      <c r="Q65">
        <v>5486</v>
      </c>
      <c r="R65">
        <v>30</v>
      </c>
    </row>
    <row r="66" spans="1:18" x14ac:dyDescent="0.25">
      <c r="A66" s="45">
        <v>42499.970833333333</v>
      </c>
      <c r="B66" t="s">
        <v>13</v>
      </c>
      <c r="C66" t="s">
        <v>170</v>
      </c>
      <c r="D66">
        <v>13</v>
      </c>
      <c r="E66">
        <v>9660</v>
      </c>
      <c r="F66">
        <v>66</v>
      </c>
      <c r="G66" s="46">
        <v>-14.699218749999998</v>
      </c>
      <c r="H66" s="47">
        <v>3.4375</v>
      </c>
      <c r="I66">
        <v>1</v>
      </c>
      <c r="J66">
        <v>1</v>
      </c>
      <c r="K66">
        <v>40.020833333333343</v>
      </c>
      <c r="L66">
        <v>-56.375</v>
      </c>
      <c r="M66" s="48">
        <v>23.229694664914163</v>
      </c>
      <c r="N66" t="s">
        <v>171</v>
      </c>
      <c r="O66" s="49">
        <v>25</v>
      </c>
      <c r="P66" s="49">
        <v>22</v>
      </c>
      <c r="Q66">
        <v>5402</v>
      </c>
      <c r="R66">
        <v>30</v>
      </c>
    </row>
    <row r="67" spans="1:18" x14ac:dyDescent="0.25">
      <c r="A67" s="45">
        <v>42499.979166666664</v>
      </c>
      <c r="B67" t="s">
        <v>13</v>
      </c>
      <c r="C67" t="s">
        <v>172</v>
      </c>
      <c r="D67">
        <v>13</v>
      </c>
      <c r="E67">
        <v>9640</v>
      </c>
      <c r="F67">
        <v>64</v>
      </c>
      <c r="G67" s="46">
        <v>-10.792968749999998</v>
      </c>
      <c r="H67" s="47">
        <v>3.4375</v>
      </c>
      <c r="I67">
        <v>1</v>
      </c>
      <c r="J67">
        <v>1</v>
      </c>
      <c r="K67">
        <v>40.104166666666657</v>
      </c>
      <c r="L67">
        <v>-56.041666666666671</v>
      </c>
      <c r="M67" s="48">
        <v>29.842441123926303</v>
      </c>
      <c r="N67" t="s">
        <v>173</v>
      </c>
      <c r="O67" s="49">
        <v>30</v>
      </c>
      <c r="P67" s="49">
        <v>30</v>
      </c>
      <c r="Q67">
        <v>5402</v>
      </c>
      <c r="R67">
        <v>30</v>
      </c>
    </row>
    <row r="68" spans="1:18" x14ac:dyDescent="0.25">
      <c r="A68" s="45">
        <v>42499.987500000003</v>
      </c>
      <c r="B68" t="s">
        <v>13</v>
      </c>
      <c r="C68" t="s">
        <v>174</v>
      </c>
      <c r="D68">
        <v>13</v>
      </c>
      <c r="E68">
        <v>9620</v>
      </c>
      <c r="F68">
        <v>64</v>
      </c>
      <c r="G68" s="46">
        <v>-5.9101562499999982</v>
      </c>
      <c r="H68" s="47">
        <v>3.4375</v>
      </c>
      <c r="I68">
        <v>1</v>
      </c>
      <c r="J68">
        <v>1</v>
      </c>
      <c r="K68">
        <v>40.1875</v>
      </c>
      <c r="L68">
        <v>-55.791666666666671</v>
      </c>
      <c r="M68" s="48">
        <v>23.181978582224414</v>
      </c>
      <c r="N68" t="s">
        <v>175</v>
      </c>
      <c r="O68" s="49">
        <v>28</v>
      </c>
      <c r="P68" s="49">
        <v>19</v>
      </c>
      <c r="Q68">
        <v>5291</v>
      </c>
      <c r="R68">
        <v>30</v>
      </c>
    </row>
    <row r="69" spans="1:18" x14ac:dyDescent="0.25">
      <c r="A69" s="45">
        <v>42499.995833333334</v>
      </c>
      <c r="B69" t="s">
        <v>13</v>
      </c>
      <c r="C69" t="s">
        <v>176</v>
      </c>
      <c r="D69">
        <v>13</v>
      </c>
      <c r="E69">
        <v>9640</v>
      </c>
      <c r="F69">
        <v>64</v>
      </c>
      <c r="G69" s="46">
        <v>2.8789062500000018</v>
      </c>
      <c r="H69" s="47">
        <v>3.4375</v>
      </c>
      <c r="I69">
        <v>1</v>
      </c>
      <c r="J69">
        <v>1</v>
      </c>
      <c r="K69">
        <v>40.270833333333343</v>
      </c>
      <c r="L69">
        <v>-55.541666666666671</v>
      </c>
      <c r="M69" s="48">
        <v>23.158065715333954</v>
      </c>
      <c r="N69" t="s">
        <v>177</v>
      </c>
      <c r="O69" s="49">
        <v>22</v>
      </c>
      <c r="P69" s="49">
        <v>18</v>
      </c>
      <c r="Q69">
        <v>5291</v>
      </c>
      <c r="R69">
        <v>30</v>
      </c>
    </row>
    <row r="70" spans="1:18" x14ac:dyDescent="0.25">
      <c r="A70" s="45">
        <v>42499.99722222222</v>
      </c>
    </row>
    <row r="71" spans="1:18" x14ac:dyDescent="0.25">
      <c r="A71" s="45">
        <v>42500.354166666664</v>
      </c>
      <c r="B71" t="s">
        <v>13</v>
      </c>
      <c r="C71" t="s">
        <v>178</v>
      </c>
      <c r="D71">
        <v>13</v>
      </c>
      <c r="E71">
        <v>9880</v>
      </c>
      <c r="F71">
        <v>56</v>
      </c>
      <c r="G71" s="46">
        <v>-6.8867187499999982</v>
      </c>
      <c r="H71" s="47">
        <v>3.828125</v>
      </c>
      <c r="I71">
        <v>1</v>
      </c>
      <c r="J71">
        <v>1</v>
      </c>
      <c r="K71">
        <v>45.770833333333343</v>
      </c>
      <c r="L71">
        <v>-44.541666666666657</v>
      </c>
      <c r="M71" s="48">
        <v>1081.8197643106937</v>
      </c>
      <c r="N71" t="s">
        <v>179</v>
      </c>
      <c r="P71" s="49">
        <v>4</v>
      </c>
      <c r="R71">
        <v>30</v>
      </c>
    </row>
    <row r="72" spans="1:18" x14ac:dyDescent="0.25">
      <c r="A72" s="45">
        <v>42500.363888888889</v>
      </c>
      <c r="E72">
        <v>9920</v>
      </c>
      <c r="F72">
        <v>56</v>
      </c>
      <c r="G72" s="46">
        <v>-8.8398437499999982</v>
      </c>
      <c r="H72" s="47">
        <v>3.6328125</v>
      </c>
      <c r="I72">
        <v>1</v>
      </c>
      <c r="J72">
        <v>1</v>
      </c>
      <c r="N72" t="s">
        <v>180</v>
      </c>
      <c r="P72" s="49">
        <v>3</v>
      </c>
      <c r="R72">
        <v>30</v>
      </c>
    </row>
    <row r="73" spans="1:18" x14ac:dyDescent="0.25">
      <c r="A73" s="45">
        <v>42500.370833333334</v>
      </c>
      <c r="B73" t="s">
        <v>13</v>
      </c>
      <c r="C73" t="s">
        <v>181</v>
      </c>
      <c r="D73">
        <v>13</v>
      </c>
      <c r="E73">
        <v>10000</v>
      </c>
      <c r="F73">
        <v>54</v>
      </c>
      <c r="G73" s="46">
        <v>-7.8632812499999982</v>
      </c>
      <c r="H73" s="47">
        <v>3.6328125</v>
      </c>
      <c r="I73">
        <v>1</v>
      </c>
      <c r="J73">
        <v>1</v>
      </c>
      <c r="K73">
        <v>45.9375</v>
      </c>
      <c r="L73">
        <v>-44.041666666666657</v>
      </c>
      <c r="M73" s="48">
        <v>42.929089113573539</v>
      </c>
      <c r="N73" t="s">
        <v>182</v>
      </c>
      <c r="O73" s="49">
        <v>1</v>
      </c>
      <c r="P73" s="49">
        <v>3</v>
      </c>
      <c r="Q73">
        <v>3616</v>
      </c>
      <c r="R73">
        <v>30</v>
      </c>
    </row>
    <row r="74" spans="1:18" x14ac:dyDescent="0.25">
      <c r="A74" s="45">
        <v>42500.379166666666</v>
      </c>
      <c r="B74" t="s">
        <v>13</v>
      </c>
      <c r="C74" t="s">
        <v>183</v>
      </c>
      <c r="D74">
        <v>13</v>
      </c>
      <c r="E74">
        <v>10040</v>
      </c>
      <c r="F74">
        <v>54</v>
      </c>
      <c r="G74" s="46">
        <v>-8.8398437499999982</v>
      </c>
      <c r="H74" s="47">
        <v>4.267578125</v>
      </c>
      <c r="I74">
        <v>1</v>
      </c>
      <c r="J74">
        <v>1</v>
      </c>
      <c r="K74">
        <v>46.020833333333343</v>
      </c>
      <c r="L74">
        <v>-43.791666666666657</v>
      </c>
      <c r="M74" s="48">
        <v>21.425297379862045</v>
      </c>
      <c r="N74" t="s">
        <v>184</v>
      </c>
      <c r="O74" s="49">
        <v>1</v>
      </c>
      <c r="P74" s="49">
        <v>2</v>
      </c>
      <c r="Q74">
        <v>3785</v>
      </c>
      <c r="R74">
        <v>30</v>
      </c>
    </row>
    <row r="75" spans="1:18" x14ac:dyDescent="0.25">
      <c r="A75" s="45">
        <v>42500.387499999997</v>
      </c>
      <c r="B75" t="s">
        <v>13</v>
      </c>
      <c r="C75" t="s">
        <v>185</v>
      </c>
      <c r="D75">
        <v>13</v>
      </c>
      <c r="G75" s="46">
        <v>1.9023437500000018</v>
      </c>
      <c r="H75" s="47">
        <v>3.92578125</v>
      </c>
      <c r="I75">
        <v>0</v>
      </c>
      <c r="J75">
        <v>0</v>
      </c>
      <c r="K75">
        <v>46.104166666666657</v>
      </c>
      <c r="L75">
        <v>-43.625</v>
      </c>
      <c r="M75" s="48">
        <v>15.849980300791163</v>
      </c>
      <c r="N75" t="s">
        <v>186</v>
      </c>
      <c r="O75" s="49">
        <v>4</v>
      </c>
      <c r="Q75">
        <v>4657</v>
      </c>
      <c r="R75">
        <v>30</v>
      </c>
    </row>
    <row r="76" spans="1:18" x14ac:dyDescent="0.25">
      <c r="A76" s="45">
        <v>42500.395833333336</v>
      </c>
      <c r="B76" t="s">
        <v>13</v>
      </c>
      <c r="C76" t="s">
        <v>185</v>
      </c>
      <c r="D76">
        <v>13</v>
      </c>
      <c r="G76" s="46">
        <v>-1.0273437499999982</v>
      </c>
      <c r="H76" s="47">
        <v>3.92578125</v>
      </c>
      <c r="I76">
        <v>0</v>
      </c>
      <c r="J76">
        <v>0</v>
      </c>
      <c r="K76">
        <v>46.104166666666657</v>
      </c>
      <c r="L76">
        <v>-43.625</v>
      </c>
      <c r="M76" s="48">
        <v>0</v>
      </c>
      <c r="N76" t="s">
        <v>187</v>
      </c>
      <c r="O76" s="49">
        <v>5</v>
      </c>
      <c r="P76" s="49">
        <v>6</v>
      </c>
      <c r="Q76">
        <v>16711</v>
      </c>
      <c r="R76">
        <v>30</v>
      </c>
    </row>
    <row r="77" spans="1:18" x14ac:dyDescent="0.25">
      <c r="A77" s="45">
        <v>42500.402777777781</v>
      </c>
      <c r="B77" t="s">
        <v>13</v>
      </c>
      <c r="C77" t="s">
        <v>188</v>
      </c>
      <c r="D77">
        <v>13</v>
      </c>
      <c r="G77" s="46">
        <v>1.9023437500000018</v>
      </c>
      <c r="H77" s="47">
        <v>4.21875</v>
      </c>
      <c r="I77">
        <v>0</v>
      </c>
      <c r="J77">
        <v>0</v>
      </c>
      <c r="N77" t="s">
        <v>189</v>
      </c>
      <c r="O77" s="49">
        <v>2</v>
      </c>
      <c r="Q77">
        <v>2736</v>
      </c>
      <c r="R77">
        <v>20</v>
      </c>
    </row>
    <row r="78" spans="1:18" x14ac:dyDescent="0.25">
      <c r="A78" s="45">
        <v>42500.405555555553</v>
      </c>
      <c r="G78" s="46">
        <v>4.8320312500000018</v>
      </c>
      <c r="H78" s="47">
        <v>4.072265625</v>
      </c>
      <c r="I78">
        <v>0</v>
      </c>
      <c r="J78">
        <v>0</v>
      </c>
      <c r="N78" t="s">
        <v>190</v>
      </c>
      <c r="P78" s="49">
        <v>8</v>
      </c>
      <c r="R78">
        <v>30</v>
      </c>
    </row>
    <row r="79" spans="1:18" x14ac:dyDescent="0.25">
      <c r="A79" s="45">
        <v>42500.411111111112</v>
      </c>
      <c r="B79" t="s">
        <v>13</v>
      </c>
      <c r="C79" t="s">
        <v>188</v>
      </c>
      <c r="D79">
        <v>13</v>
      </c>
      <c r="G79" s="46">
        <v>-5.0781249999998224E-2</v>
      </c>
      <c r="H79" s="47">
        <v>3.92578125</v>
      </c>
      <c r="I79">
        <v>0</v>
      </c>
      <c r="J79">
        <v>0</v>
      </c>
      <c r="N79" t="s">
        <v>191</v>
      </c>
      <c r="O79" s="49">
        <v>8</v>
      </c>
      <c r="Q79">
        <v>16944</v>
      </c>
      <c r="R79">
        <v>20</v>
      </c>
    </row>
    <row r="80" spans="1:18" x14ac:dyDescent="0.25">
      <c r="A80" s="45">
        <v>42500.413888888892</v>
      </c>
      <c r="G80" s="46">
        <v>1.9023437500000018</v>
      </c>
      <c r="H80" s="47">
        <v>4.169921875</v>
      </c>
      <c r="I80">
        <v>0</v>
      </c>
      <c r="J80">
        <v>0</v>
      </c>
      <c r="N80" t="s">
        <v>192</v>
      </c>
      <c r="P80" s="49">
        <v>2</v>
      </c>
      <c r="R80">
        <v>30</v>
      </c>
    </row>
    <row r="81" spans="1:18" x14ac:dyDescent="0.25">
      <c r="A81" s="45">
        <v>42500.42083333333</v>
      </c>
      <c r="B81" t="s">
        <v>13</v>
      </c>
      <c r="C81" t="s">
        <v>193</v>
      </c>
      <c r="D81">
        <v>13</v>
      </c>
      <c r="G81" s="46">
        <v>3.8554687500000018</v>
      </c>
      <c r="H81" s="47">
        <v>4.12109375</v>
      </c>
      <c r="I81">
        <v>0</v>
      </c>
      <c r="J81">
        <v>0</v>
      </c>
      <c r="K81">
        <v>46.354166666666657</v>
      </c>
      <c r="L81">
        <v>-42.875</v>
      </c>
      <c r="M81" s="48">
        <v>64.039240773212924</v>
      </c>
      <c r="N81" t="s">
        <v>194</v>
      </c>
      <c r="O81" s="49">
        <v>5</v>
      </c>
      <c r="Q81">
        <v>3998</v>
      </c>
      <c r="R81">
        <v>30</v>
      </c>
    </row>
    <row r="82" spans="1:18" x14ac:dyDescent="0.25">
      <c r="A82" s="45">
        <v>42500.429166666669</v>
      </c>
      <c r="B82" t="s">
        <v>13</v>
      </c>
      <c r="C82" t="s">
        <v>193</v>
      </c>
      <c r="D82">
        <v>13</v>
      </c>
      <c r="G82" s="46">
        <v>7.7617187500000018</v>
      </c>
      <c r="H82" s="47">
        <v>4.0234375</v>
      </c>
      <c r="I82">
        <v>0</v>
      </c>
      <c r="J82">
        <v>0</v>
      </c>
      <c r="K82">
        <v>46.354166666666657</v>
      </c>
      <c r="L82">
        <v>-42.875</v>
      </c>
      <c r="M82" s="48">
        <v>0</v>
      </c>
      <c r="N82" t="s">
        <v>195</v>
      </c>
      <c r="O82" s="49">
        <v>6</v>
      </c>
      <c r="P82" s="49">
        <v>1</v>
      </c>
      <c r="Q82">
        <v>16711</v>
      </c>
      <c r="R82">
        <v>30</v>
      </c>
    </row>
    <row r="83" spans="1:18" x14ac:dyDescent="0.25">
      <c r="A83" s="45">
        <v>42500.4375</v>
      </c>
      <c r="B83" t="s">
        <v>13</v>
      </c>
      <c r="C83" t="s">
        <v>193</v>
      </c>
      <c r="D83">
        <v>13</v>
      </c>
      <c r="G83" s="46">
        <v>4.8320312500000018</v>
      </c>
      <c r="H83" s="47">
        <v>4.0234375</v>
      </c>
      <c r="I83">
        <v>0</v>
      </c>
      <c r="J83">
        <v>0</v>
      </c>
      <c r="K83">
        <v>46.354166666666657</v>
      </c>
      <c r="L83">
        <v>-42.875</v>
      </c>
      <c r="M83" s="48">
        <v>0</v>
      </c>
      <c r="N83" t="s">
        <v>196</v>
      </c>
      <c r="O83" s="49">
        <v>6</v>
      </c>
      <c r="P83" s="49">
        <v>6</v>
      </c>
      <c r="Q83">
        <v>16711</v>
      </c>
      <c r="R83">
        <v>30</v>
      </c>
    </row>
    <row r="84" spans="1:18" x14ac:dyDescent="0.25">
      <c r="A84" s="45">
        <v>42500.445833333331</v>
      </c>
      <c r="B84" t="s">
        <v>13</v>
      </c>
      <c r="C84" t="s">
        <v>193</v>
      </c>
      <c r="D84">
        <v>13</v>
      </c>
      <c r="G84" s="46">
        <v>7.7617187500000018</v>
      </c>
      <c r="H84" s="47">
        <v>4.12109375</v>
      </c>
      <c r="I84">
        <v>0</v>
      </c>
      <c r="J84">
        <v>0</v>
      </c>
      <c r="K84">
        <v>46.354166666666657</v>
      </c>
      <c r="L84">
        <v>-42.875</v>
      </c>
      <c r="M84" s="48">
        <v>0</v>
      </c>
      <c r="N84" t="s">
        <v>197</v>
      </c>
      <c r="O84" s="49">
        <v>1</v>
      </c>
      <c r="P84" s="49">
        <v>5</v>
      </c>
      <c r="Q84">
        <v>1566</v>
      </c>
      <c r="R84">
        <v>30</v>
      </c>
    </row>
    <row r="85" spans="1:18" x14ac:dyDescent="0.25">
      <c r="A85" s="45">
        <v>42500.45416666667</v>
      </c>
      <c r="B85" t="s">
        <v>13</v>
      </c>
      <c r="C85" t="s">
        <v>193</v>
      </c>
      <c r="D85">
        <v>13</v>
      </c>
      <c r="G85" s="46">
        <v>10.691406250000002</v>
      </c>
      <c r="H85" s="47">
        <v>4.072265625</v>
      </c>
      <c r="I85">
        <v>0</v>
      </c>
      <c r="J85">
        <v>0</v>
      </c>
      <c r="K85">
        <v>46.354166666666657</v>
      </c>
      <c r="L85">
        <v>-42.875</v>
      </c>
      <c r="M85" s="48">
        <v>0</v>
      </c>
      <c r="N85" t="s">
        <v>198</v>
      </c>
      <c r="P85" s="49">
        <v>4</v>
      </c>
      <c r="R85">
        <v>30</v>
      </c>
    </row>
    <row r="86" spans="1:18" x14ac:dyDescent="0.25">
      <c r="A86" s="45">
        <v>42500.462500000001</v>
      </c>
      <c r="B86" t="s">
        <v>13</v>
      </c>
      <c r="C86" t="s">
        <v>193</v>
      </c>
      <c r="D86">
        <v>13</v>
      </c>
      <c r="G86" s="46">
        <v>12.644531250000002</v>
      </c>
      <c r="H86" s="47">
        <v>3.974609375</v>
      </c>
      <c r="I86">
        <v>0</v>
      </c>
      <c r="J86">
        <v>0</v>
      </c>
      <c r="K86">
        <v>46.354166666666657</v>
      </c>
      <c r="L86">
        <v>-42.875</v>
      </c>
      <c r="M86" s="48">
        <v>0</v>
      </c>
      <c r="N86" t="s">
        <v>199</v>
      </c>
      <c r="O86" s="49">
        <v>2</v>
      </c>
      <c r="P86" s="49">
        <v>2</v>
      </c>
      <c r="Q86">
        <v>2953</v>
      </c>
      <c r="R86">
        <v>30</v>
      </c>
    </row>
    <row r="87" spans="1:18" x14ac:dyDescent="0.25">
      <c r="A87" s="45">
        <v>42500.470833333333</v>
      </c>
      <c r="B87" t="s">
        <v>13</v>
      </c>
      <c r="C87" t="s">
        <v>193</v>
      </c>
      <c r="D87">
        <v>13</v>
      </c>
      <c r="G87" s="46">
        <v>7.7617187500000018</v>
      </c>
      <c r="H87" s="47">
        <v>4.072265625</v>
      </c>
      <c r="I87">
        <v>0</v>
      </c>
      <c r="J87">
        <v>0</v>
      </c>
      <c r="K87">
        <v>46.354166666666657</v>
      </c>
      <c r="L87">
        <v>-42.875</v>
      </c>
      <c r="M87" s="48">
        <v>0</v>
      </c>
      <c r="N87" t="s">
        <v>200</v>
      </c>
      <c r="O87" s="49">
        <v>1</v>
      </c>
      <c r="P87" s="49">
        <v>2</v>
      </c>
      <c r="Q87">
        <v>1566</v>
      </c>
      <c r="R87">
        <v>30</v>
      </c>
    </row>
    <row r="88" spans="1:18" x14ac:dyDescent="0.25">
      <c r="A88" s="45">
        <v>42500.479166666664</v>
      </c>
      <c r="B88" t="s">
        <v>13</v>
      </c>
      <c r="C88" t="s">
        <v>193</v>
      </c>
      <c r="D88">
        <v>13</v>
      </c>
      <c r="G88" s="46">
        <v>11.667968750000002</v>
      </c>
      <c r="H88" s="47">
        <v>4.072265625</v>
      </c>
      <c r="I88">
        <v>0</v>
      </c>
      <c r="J88">
        <v>0</v>
      </c>
      <c r="K88">
        <v>46.354166666666657</v>
      </c>
      <c r="L88">
        <v>-42.875</v>
      </c>
      <c r="M88" s="48">
        <v>0</v>
      </c>
      <c r="N88" t="s">
        <v>201</v>
      </c>
      <c r="O88" s="49">
        <v>2</v>
      </c>
      <c r="P88" s="49">
        <v>1</v>
      </c>
      <c r="Q88">
        <v>2390</v>
      </c>
      <c r="R88">
        <v>30</v>
      </c>
    </row>
    <row r="89" spans="1:18" x14ac:dyDescent="0.25">
      <c r="A89" s="45">
        <v>42500.488888888889</v>
      </c>
      <c r="G89" s="46">
        <v>12.644531250000002</v>
      </c>
      <c r="H89" s="47">
        <v>4.072265625</v>
      </c>
      <c r="I89">
        <v>0</v>
      </c>
      <c r="J89">
        <v>0</v>
      </c>
      <c r="N89" t="s">
        <v>202</v>
      </c>
      <c r="P89" s="49">
        <v>4</v>
      </c>
      <c r="R89">
        <v>30</v>
      </c>
    </row>
    <row r="90" spans="1:18" x14ac:dyDescent="0.25">
      <c r="A90" s="45">
        <v>42500.495833333334</v>
      </c>
      <c r="B90" t="s">
        <v>13</v>
      </c>
      <c r="C90" t="s">
        <v>193</v>
      </c>
      <c r="D90">
        <v>13</v>
      </c>
      <c r="G90" s="46">
        <v>18.50390625</v>
      </c>
      <c r="H90" s="47">
        <v>4.0234375</v>
      </c>
      <c r="I90">
        <v>0</v>
      </c>
      <c r="J90">
        <v>0</v>
      </c>
      <c r="K90">
        <v>46.354166666666657</v>
      </c>
      <c r="L90">
        <v>-42.875</v>
      </c>
      <c r="M90" s="48">
        <v>0</v>
      </c>
      <c r="N90" t="s">
        <v>203</v>
      </c>
      <c r="O90" s="49">
        <v>1</v>
      </c>
      <c r="P90" s="49">
        <v>1</v>
      </c>
      <c r="Q90">
        <v>2953</v>
      </c>
      <c r="R90">
        <v>30</v>
      </c>
    </row>
    <row r="91" spans="1:18" x14ac:dyDescent="0.25">
      <c r="A91" s="45">
        <v>42500.529166666667</v>
      </c>
      <c r="B91" t="s">
        <v>13</v>
      </c>
      <c r="C91" t="s">
        <v>188</v>
      </c>
      <c r="D91">
        <v>13</v>
      </c>
      <c r="O91" s="49">
        <v>1</v>
      </c>
      <c r="Q91">
        <v>3437</v>
      </c>
      <c r="R91">
        <v>30</v>
      </c>
    </row>
    <row r="92" spans="1:18" x14ac:dyDescent="0.25">
      <c r="A92" s="45">
        <v>42500.569444444445</v>
      </c>
      <c r="G92" s="46">
        <v>24.36328125</v>
      </c>
      <c r="H92" s="47">
        <v>3.92578125</v>
      </c>
      <c r="I92">
        <v>0</v>
      </c>
      <c r="J92">
        <v>0</v>
      </c>
      <c r="N92" t="s">
        <v>204</v>
      </c>
      <c r="R92">
        <v>20</v>
      </c>
    </row>
    <row r="93" spans="1:18" x14ac:dyDescent="0.25">
      <c r="A93" s="45">
        <v>42500.576388888891</v>
      </c>
      <c r="B93" t="s">
        <v>13</v>
      </c>
      <c r="C93" t="s">
        <v>188</v>
      </c>
      <c r="D93">
        <v>13</v>
      </c>
      <c r="R93">
        <v>20</v>
      </c>
    </row>
    <row r="94" spans="1:18" x14ac:dyDescent="0.25">
      <c r="A94" s="45">
        <v>42500.613888888889</v>
      </c>
      <c r="G94" s="46">
        <v>19.48046875</v>
      </c>
      <c r="H94" s="47">
        <v>3.974609375</v>
      </c>
      <c r="I94">
        <v>0</v>
      </c>
      <c r="J94">
        <v>0</v>
      </c>
      <c r="N94" t="s">
        <v>205</v>
      </c>
      <c r="P94" s="49">
        <v>2</v>
      </c>
      <c r="R94">
        <v>30</v>
      </c>
    </row>
    <row r="95" spans="1:18" x14ac:dyDescent="0.25">
      <c r="A95" s="45">
        <v>42500.620833333334</v>
      </c>
      <c r="B95" t="s">
        <v>13</v>
      </c>
      <c r="C95" t="s">
        <v>188</v>
      </c>
      <c r="D95">
        <v>13</v>
      </c>
      <c r="O95" s="49">
        <v>1</v>
      </c>
      <c r="Q95">
        <v>3437</v>
      </c>
      <c r="R95">
        <v>30</v>
      </c>
    </row>
    <row r="96" spans="1:18" x14ac:dyDescent="0.25">
      <c r="A96" s="45">
        <v>42500.638888888891</v>
      </c>
      <c r="G96" s="46">
        <v>22.41015625</v>
      </c>
      <c r="H96" s="47">
        <v>3.974609375</v>
      </c>
      <c r="I96">
        <v>0</v>
      </c>
      <c r="J96">
        <v>0</v>
      </c>
      <c r="N96" t="s">
        <v>206</v>
      </c>
      <c r="R96">
        <v>30</v>
      </c>
    </row>
    <row r="97" spans="1:22" x14ac:dyDescent="0.25">
      <c r="A97" s="45">
        <v>42500.647222222222</v>
      </c>
      <c r="G97" s="46">
        <v>23.38671875</v>
      </c>
      <c r="H97" s="47">
        <v>3.92578125</v>
      </c>
      <c r="I97">
        <v>0</v>
      </c>
      <c r="J97">
        <v>0</v>
      </c>
      <c r="N97" t="s">
        <v>207</v>
      </c>
      <c r="P97" s="49">
        <v>1</v>
      </c>
      <c r="R97">
        <v>30</v>
      </c>
    </row>
    <row r="98" spans="1:22" x14ac:dyDescent="0.25">
      <c r="A98" s="45">
        <v>42500.654166666667</v>
      </c>
      <c r="B98" t="s">
        <v>13</v>
      </c>
      <c r="C98" s="39" t="s">
        <v>188</v>
      </c>
      <c r="D98">
        <v>13</v>
      </c>
      <c r="R98">
        <v>30</v>
      </c>
    </row>
    <row r="99" spans="1:22" x14ac:dyDescent="0.25">
      <c r="A99" s="45">
        <v>42500.669444444444</v>
      </c>
      <c r="B99" t="s">
        <v>13</v>
      </c>
      <c r="C99" t="s">
        <v>188</v>
      </c>
      <c r="D99">
        <v>13</v>
      </c>
      <c r="G99" s="46">
        <v>23.38671875</v>
      </c>
      <c r="H99" s="47">
        <v>3.876953125</v>
      </c>
      <c r="I99">
        <v>0</v>
      </c>
      <c r="J99">
        <v>0</v>
      </c>
      <c r="N99" t="s">
        <v>208</v>
      </c>
      <c r="R99">
        <v>20</v>
      </c>
    </row>
    <row r="100" spans="1:22" x14ac:dyDescent="0.25">
      <c r="A100" s="45">
        <v>42500.672222222223</v>
      </c>
      <c r="G100" s="46">
        <v>19.48046875</v>
      </c>
      <c r="H100" s="47">
        <v>3.974609375</v>
      </c>
      <c r="I100">
        <v>0</v>
      </c>
      <c r="J100">
        <v>0</v>
      </c>
      <c r="N100" t="s">
        <v>209</v>
      </c>
      <c r="P100" s="49">
        <v>1</v>
      </c>
      <c r="R100">
        <v>30</v>
      </c>
    </row>
    <row r="101" spans="1:22" x14ac:dyDescent="0.25">
      <c r="A101" s="45">
        <v>42500.677777777775</v>
      </c>
      <c r="B101" t="s">
        <v>13</v>
      </c>
      <c r="C101" t="s">
        <v>188</v>
      </c>
      <c r="D101">
        <v>13</v>
      </c>
      <c r="G101" s="46">
        <v>21.43359375</v>
      </c>
      <c r="H101" s="47">
        <v>3.92578125</v>
      </c>
      <c r="I101">
        <v>0</v>
      </c>
      <c r="J101">
        <v>0</v>
      </c>
      <c r="N101" t="s">
        <v>210</v>
      </c>
      <c r="O101" s="49">
        <v>1</v>
      </c>
      <c r="Q101">
        <v>2967</v>
      </c>
      <c r="R101">
        <v>20</v>
      </c>
    </row>
    <row r="102" spans="1:22" x14ac:dyDescent="0.25">
      <c r="A102" s="45">
        <v>42500.680555555555</v>
      </c>
      <c r="G102" s="46">
        <v>23.38671875</v>
      </c>
      <c r="H102" s="47">
        <v>3.876953125</v>
      </c>
      <c r="I102">
        <v>0</v>
      </c>
      <c r="J102">
        <v>0</v>
      </c>
      <c r="N102" t="s">
        <v>211</v>
      </c>
      <c r="R102">
        <v>30</v>
      </c>
    </row>
    <row r="103" spans="1:22" x14ac:dyDescent="0.25">
      <c r="A103" s="45">
        <v>42500.6875</v>
      </c>
      <c r="B103" t="s">
        <v>13</v>
      </c>
      <c r="C103" t="s">
        <v>193</v>
      </c>
      <c r="D103">
        <v>13</v>
      </c>
      <c r="G103" s="46">
        <v>22.41015625</v>
      </c>
      <c r="H103" s="47">
        <v>3.92578125</v>
      </c>
      <c r="I103">
        <v>0</v>
      </c>
      <c r="J103">
        <v>0</v>
      </c>
      <c r="K103">
        <v>46.354166666666657</v>
      </c>
      <c r="L103">
        <v>-42.875</v>
      </c>
      <c r="M103" s="48">
        <v>0</v>
      </c>
      <c r="N103" t="s">
        <v>212</v>
      </c>
      <c r="O103" s="49">
        <v>1</v>
      </c>
      <c r="P103" s="49">
        <v>1</v>
      </c>
      <c r="Q103">
        <v>2967</v>
      </c>
      <c r="R103">
        <v>30</v>
      </c>
    </row>
    <row r="104" spans="1:22" x14ac:dyDescent="0.25">
      <c r="A104" s="45">
        <v>42500.693055555559</v>
      </c>
      <c r="B104" t="s">
        <v>13</v>
      </c>
      <c r="C104" t="s">
        <v>193</v>
      </c>
      <c r="D104">
        <v>13</v>
      </c>
      <c r="G104" s="46">
        <v>23.38671875</v>
      </c>
      <c r="H104" s="47">
        <v>3.92578125</v>
      </c>
      <c r="I104">
        <v>0</v>
      </c>
      <c r="J104">
        <v>0</v>
      </c>
      <c r="K104">
        <v>46.354166666666657</v>
      </c>
      <c r="L104">
        <v>-42.875</v>
      </c>
      <c r="M104" s="48">
        <v>0</v>
      </c>
      <c r="N104" t="s">
        <v>213</v>
      </c>
      <c r="R104">
        <v>20</v>
      </c>
    </row>
    <row r="105" spans="1:22" x14ac:dyDescent="0.25">
      <c r="A105" s="45">
        <v>42500.695833333331</v>
      </c>
      <c r="B105" t="s">
        <v>13</v>
      </c>
      <c r="C105" t="s">
        <v>193</v>
      </c>
      <c r="D105">
        <v>13</v>
      </c>
      <c r="G105" s="46">
        <v>22.41015625</v>
      </c>
      <c r="H105" s="47">
        <v>3.974609375</v>
      </c>
      <c r="I105">
        <v>0</v>
      </c>
      <c r="J105">
        <v>0</v>
      </c>
      <c r="K105">
        <v>46.354166666666657</v>
      </c>
      <c r="L105">
        <v>-42.875</v>
      </c>
      <c r="M105" s="48">
        <v>0</v>
      </c>
      <c r="N105" t="s">
        <v>214</v>
      </c>
      <c r="O105" s="49">
        <v>1</v>
      </c>
      <c r="P105" s="49">
        <v>1</v>
      </c>
      <c r="Q105">
        <v>2967</v>
      </c>
      <c r="R105">
        <v>30</v>
      </c>
    </row>
    <row r="106" spans="1:22" x14ac:dyDescent="0.25">
      <c r="A106" s="45">
        <v>42500.702777777777</v>
      </c>
      <c r="B106" t="s">
        <v>13</v>
      </c>
      <c r="C106" t="s">
        <v>188</v>
      </c>
      <c r="D106">
        <v>13</v>
      </c>
      <c r="G106" s="46">
        <v>21.43359375</v>
      </c>
      <c r="H106" s="47">
        <v>3.92578125</v>
      </c>
      <c r="I106">
        <v>0</v>
      </c>
      <c r="J106">
        <v>0</v>
      </c>
      <c r="N106" t="s">
        <v>215</v>
      </c>
      <c r="O106" s="49">
        <v>1</v>
      </c>
      <c r="Q106">
        <v>2967</v>
      </c>
      <c r="R106">
        <v>20</v>
      </c>
    </row>
    <row r="107" spans="1:22" x14ac:dyDescent="0.25">
      <c r="A107" s="45">
        <v>42500.713888888888</v>
      </c>
      <c r="G107" s="46">
        <v>16.55078125</v>
      </c>
      <c r="H107" s="47">
        <v>4.0234375</v>
      </c>
      <c r="I107">
        <v>0</v>
      </c>
      <c r="J107">
        <v>0</v>
      </c>
      <c r="N107" t="s">
        <v>216</v>
      </c>
      <c r="P107" s="49">
        <v>1</v>
      </c>
      <c r="R107">
        <v>30</v>
      </c>
    </row>
    <row r="108" spans="1:22" x14ac:dyDescent="0.25">
      <c r="A108" s="45">
        <v>42500.722222222219</v>
      </c>
      <c r="G108" s="46">
        <v>15.574218750000002</v>
      </c>
      <c r="H108" s="47">
        <v>3.974609375</v>
      </c>
      <c r="I108">
        <v>0</v>
      </c>
      <c r="J108">
        <v>0</v>
      </c>
      <c r="N108" t="s">
        <v>217</v>
      </c>
      <c r="P108" s="49">
        <v>3</v>
      </c>
      <c r="R108">
        <v>30</v>
      </c>
    </row>
    <row r="109" spans="1:22" x14ac:dyDescent="0.25">
      <c r="A109" s="45">
        <v>42500.729166666664</v>
      </c>
      <c r="B109" t="s">
        <v>13</v>
      </c>
      <c r="C109" t="s">
        <v>193</v>
      </c>
      <c r="D109">
        <v>13</v>
      </c>
      <c r="G109" s="46">
        <v>16.55078125</v>
      </c>
      <c r="H109" s="47">
        <v>4.0234375</v>
      </c>
      <c r="I109">
        <v>0</v>
      </c>
      <c r="J109">
        <v>0</v>
      </c>
      <c r="K109">
        <v>46.354166666666657</v>
      </c>
      <c r="L109">
        <v>-42.875</v>
      </c>
      <c r="M109" s="48">
        <v>0</v>
      </c>
      <c r="N109" t="s">
        <v>218</v>
      </c>
      <c r="P109" s="49">
        <v>1</v>
      </c>
      <c r="R109">
        <v>30</v>
      </c>
    </row>
    <row r="110" spans="1:22" x14ac:dyDescent="0.25">
      <c r="A110" s="45">
        <v>42500.737500000003</v>
      </c>
      <c r="B110" t="s">
        <v>13</v>
      </c>
      <c r="C110" t="s">
        <v>193</v>
      </c>
      <c r="D110">
        <v>13</v>
      </c>
      <c r="G110" s="46">
        <v>11.667968750000002</v>
      </c>
      <c r="H110" s="47">
        <v>4.072265625</v>
      </c>
      <c r="I110">
        <v>0</v>
      </c>
      <c r="J110">
        <v>0</v>
      </c>
      <c r="K110">
        <v>46.354166666666657</v>
      </c>
      <c r="L110">
        <v>-42.875</v>
      </c>
      <c r="M110" s="48">
        <v>0</v>
      </c>
      <c r="N110" t="s">
        <v>219</v>
      </c>
      <c r="O110" s="49">
        <v>1</v>
      </c>
      <c r="Q110">
        <v>2967</v>
      </c>
      <c r="R110">
        <v>30</v>
      </c>
    </row>
    <row r="111" spans="1:22" x14ac:dyDescent="0.25">
      <c r="A111" s="45">
        <v>42500.743055555555</v>
      </c>
      <c r="B111" t="s">
        <v>13</v>
      </c>
      <c r="C111" t="s">
        <v>188</v>
      </c>
      <c r="D111">
        <v>13</v>
      </c>
      <c r="R111">
        <v>20</v>
      </c>
    </row>
    <row r="112" spans="1:22" x14ac:dyDescent="0.25">
      <c r="A112" s="45">
        <v>42500.745833333334</v>
      </c>
      <c r="B112" t="s">
        <v>13</v>
      </c>
      <c r="C112" t="s">
        <v>193</v>
      </c>
      <c r="D112">
        <v>13</v>
      </c>
      <c r="G112" s="46">
        <v>16.55078125</v>
      </c>
      <c r="H112" s="47">
        <v>4.0234375</v>
      </c>
      <c r="I112">
        <v>0</v>
      </c>
      <c r="J112">
        <v>0</v>
      </c>
      <c r="K112">
        <v>46.354166666666657</v>
      </c>
      <c r="L112">
        <v>-42.875</v>
      </c>
      <c r="M112" s="48">
        <v>0</v>
      </c>
      <c r="N112" t="s">
        <v>220</v>
      </c>
      <c r="P112" s="49">
        <v>1</v>
      </c>
      <c r="R112">
        <v>30</v>
      </c>
      <c r="U112" s="39"/>
      <c r="V112" s="39"/>
    </row>
    <row r="113" spans="1:23" x14ac:dyDescent="0.25">
      <c r="A113" s="45">
        <v>42500.751388888886</v>
      </c>
      <c r="B113" t="s">
        <v>13</v>
      </c>
      <c r="C113" s="39" t="s">
        <v>188</v>
      </c>
      <c r="D113">
        <v>13</v>
      </c>
      <c r="R113">
        <v>20</v>
      </c>
      <c r="U113" s="39"/>
    </row>
    <row r="114" spans="1:23" x14ac:dyDescent="0.25">
      <c r="A114" s="45">
        <v>42500.755555555559</v>
      </c>
      <c r="C114" s="39"/>
      <c r="G114" s="46">
        <v>11.667968750000002</v>
      </c>
      <c r="H114" s="47">
        <v>4.0234375</v>
      </c>
      <c r="I114">
        <v>0</v>
      </c>
      <c r="J114">
        <v>0</v>
      </c>
      <c r="N114" t="s">
        <v>221</v>
      </c>
      <c r="P114" s="49">
        <v>1</v>
      </c>
      <c r="R114">
        <v>30</v>
      </c>
      <c r="U114" s="39"/>
    </row>
    <row r="115" spans="1:23" x14ac:dyDescent="0.25">
      <c r="A115" s="45">
        <v>42500.759722222225</v>
      </c>
      <c r="B115" t="s">
        <v>13</v>
      </c>
      <c r="C115" t="s">
        <v>193</v>
      </c>
      <c r="D115">
        <v>13</v>
      </c>
      <c r="G115" s="46">
        <v>13.621093750000002</v>
      </c>
      <c r="H115" s="47">
        <v>4.0234375</v>
      </c>
      <c r="I115">
        <v>0</v>
      </c>
      <c r="J115">
        <v>0</v>
      </c>
      <c r="K115">
        <v>46.354166666666657</v>
      </c>
      <c r="L115">
        <v>-42.875</v>
      </c>
      <c r="M115" s="48">
        <v>0</v>
      </c>
      <c r="N115" t="s">
        <v>222</v>
      </c>
      <c r="R115">
        <v>20</v>
      </c>
      <c r="U115" s="39"/>
    </row>
    <row r="116" spans="1:23" x14ac:dyDescent="0.25">
      <c r="A116" s="45">
        <v>42500.762499999997</v>
      </c>
      <c r="B116" t="s">
        <v>13</v>
      </c>
      <c r="C116" t="s">
        <v>193</v>
      </c>
      <c r="D116">
        <v>13</v>
      </c>
      <c r="G116" s="46">
        <v>13.621093750000002</v>
      </c>
      <c r="H116" s="47">
        <v>4.072265625</v>
      </c>
      <c r="I116">
        <v>0</v>
      </c>
      <c r="J116">
        <v>0</v>
      </c>
      <c r="K116">
        <v>46.354166666666657</v>
      </c>
      <c r="L116">
        <v>-42.875</v>
      </c>
      <c r="M116" s="48">
        <v>0</v>
      </c>
      <c r="N116" t="s">
        <v>223</v>
      </c>
      <c r="O116" s="49">
        <v>1</v>
      </c>
      <c r="Q116">
        <v>2967</v>
      </c>
      <c r="R116">
        <v>30</v>
      </c>
      <c r="U116" s="39"/>
    </row>
    <row r="117" spans="1:23" x14ac:dyDescent="0.25">
      <c r="A117" s="45">
        <v>42500.769444444442</v>
      </c>
      <c r="B117" t="s">
        <v>13</v>
      </c>
      <c r="C117" t="s">
        <v>188</v>
      </c>
      <c r="D117">
        <v>13</v>
      </c>
      <c r="G117" s="46">
        <v>9.7148437500000018</v>
      </c>
      <c r="H117" s="47">
        <v>4.072265625</v>
      </c>
      <c r="I117">
        <v>0</v>
      </c>
      <c r="J117">
        <v>0</v>
      </c>
      <c r="N117" t="s">
        <v>224</v>
      </c>
      <c r="R117">
        <v>20</v>
      </c>
      <c r="U117" s="39"/>
    </row>
    <row r="118" spans="1:23" x14ac:dyDescent="0.25">
      <c r="A118" s="45">
        <v>42500.776388888888</v>
      </c>
      <c r="B118" t="s">
        <v>13</v>
      </c>
      <c r="C118" t="s">
        <v>188</v>
      </c>
      <c r="D118">
        <v>13</v>
      </c>
      <c r="R118">
        <v>20</v>
      </c>
      <c r="U118" s="39"/>
    </row>
    <row r="119" spans="1:23" x14ac:dyDescent="0.25">
      <c r="A119" s="45">
        <v>42500.779166666667</v>
      </c>
      <c r="B119" t="s">
        <v>13</v>
      </c>
      <c r="C119" t="s">
        <v>193</v>
      </c>
      <c r="D119">
        <v>13</v>
      </c>
      <c r="G119" s="46">
        <v>6.7851562500000018</v>
      </c>
      <c r="H119" s="47">
        <v>4.072265625</v>
      </c>
      <c r="I119">
        <v>0</v>
      </c>
      <c r="J119">
        <v>0</v>
      </c>
      <c r="K119">
        <v>46.354166666666657</v>
      </c>
      <c r="L119">
        <v>-42.875</v>
      </c>
      <c r="M119" s="48">
        <v>0</v>
      </c>
      <c r="N119" t="s">
        <v>225</v>
      </c>
      <c r="P119" s="49">
        <v>2</v>
      </c>
      <c r="R119">
        <v>30</v>
      </c>
      <c r="W119" s="51"/>
    </row>
    <row r="120" spans="1:23" x14ac:dyDescent="0.25">
      <c r="A120" s="45">
        <v>42500.784722222219</v>
      </c>
      <c r="B120" t="s">
        <v>13</v>
      </c>
      <c r="C120" t="s">
        <v>188</v>
      </c>
      <c r="D120">
        <v>13</v>
      </c>
      <c r="R120">
        <v>20</v>
      </c>
    </row>
    <row r="121" spans="1:23" x14ac:dyDescent="0.25">
      <c r="A121" s="45">
        <v>42500.787499999999</v>
      </c>
      <c r="B121" t="s">
        <v>13</v>
      </c>
      <c r="C121" t="s">
        <v>188</v>
      </c>
      <c r="D121">
        <v>13</v>
      </c>
      <c r="O121" s="49">
        <v>2</v>
      </c>
      <c r="Q121">
        <v>3483</v>
      </c>
      <c r="R121">
        <v>30</v>
      </c>
    </row>
    <row r="122" spans="1:23" x14ac:dyDescent="0.25">
      <c r="A122" s="45">
        <v>42500.797222222223</v>
      </c>
      <c r="G122" s="46">
        <v>3.8554687500000018</v>
      </c>
      <c r="H122" s="47">
        <v>4.072265625</v>
      </c>
      <c r="I122">
        <v>0</v>
      </c>
      <c r="J122">
        <v>0</v>
      </c>
      <c r="N122" t="s">
        <v>226</v>
      </c>
      <c r="P122" s="49">
        <v>1</v>
      </c>
      <c r="R122">
        <v>30</v>
      </c>
    </row>
    <row r="123" spans="1:23" x14ac:dyDescent="0.25">
      <c r="A123" s="45">
        <v>42500.804166666669</v>
      </c>
      <c r="B123" t="s">
        <v>13</v>
      </c>
      <c r="C123" t="s">
        <v>193</v>
      </c>
      <c r="D123">
        <v>13</v>
      </c>
      <c r="G123" s="46">
        <v>7.7617187500000018</v>
      </c>
      <c r="H123" s="47">
        <v>4.0234375</v>
      </c>
      <c r="I123">
        <v>0</v>
      </c>
      <c r="J123">
        <v>0</v>
      </c>
      <c r="K123">
        <v>46.354166666666657</v>
      </c>
      <c r="L123">
        <v>-42.875</v>
      </c>
      <c r="M123" s="48">
        <v>0</v>
      </c>
      <c r="N123" t="s">
        <v>227</v>
      </c>
      <c r="O123" s="49">
        <v>1</v>
      </c>
      <c r="P123" s="49">
        <v>2</v>
      </c>
      <c r="Q123">
        <v>2967</v>
      </c>
      <c r="R123">
        <v>30</v>
      </c>
    </row>
    <row r="124" spans="1:23" x14ac:dyDescent="0.25">
      <c r="A124" s="45">
        <v>42500.8125</v>
      </c>
      <c r="B124" t="s">
        <v>13</v>
      </c>
      <c r="C124" t="s">
        <v>193</v>
      </c>
      <c r="D124">
        <v>13</v>
      </c>
      <c r="G124" s="46">
        <v>5.8085937500000018</v>
      </c>
      <c r="H124" s="47">
        <v>4.169921875</v>
      </c>
      <c r="I124">
        <v>0</v>
      </c>
      <c r="J124">
        <v>0</v>
      </c>
      <c r="K124">
        <v>46.354166666666657</v>
      </c>
      <c r="L124">
        <v>-42.875</v>
      </c>
      <c r="M124" s="48">
        <v>0</v>
      </c>
      <c r="N124" t="s">
        <v>228</v>
      </c>
      <c r="O124" s="49">
        <v>5</v>
      </c>
      <c r="P124" s="49">
        <v>2</v>
      </c>
      <c r="Q124">
        <v>3437</v>
      </c>
      <c r="R124">
        <v>30</v>
      </c>
    </row>
    <row r="125" spans="1:23" x14ac:dyDescent="0.25">
      <c r="A125" s="45">
        <v>42500.819444444445</v>
      </c>
      <c r="B125" t="s">
        <v>13</v>
      </c>
      <c r="C125" t="s">
        <v>188</v>
      </c>
      <c r="D125">
        <v>13</v>
      </c>
      <c r="G125" s="46">
        <v>2.8789062500000018</v>
      </c>
      <c r="H125" s="47">
        <v>4.267578125</v>
      </c>
      <c r="I125">
        <v>0</v>
      </c>
      <c r="J125">
        <v>0</v>
      </c>
      <c r="N125" t="s">
        <v>229</v>
      </c>
      <c r="R125">
        <v>20</v>
      </c>
    </row>
    <row r="126" spans="1:23" x14ac:dyDescent="0.25">
      <c r="A126" s="45">
        <v>42500.822222222225</v>
      </c>
      <c r="G126" s="46">
        <v>-2.9804687499999982</v>
      </c>
      <c r="H126" s="47">
        <v>4.31640625</v>
      </c>
      <c r="I126">
        <v>0</v>
      </c>
      <c r="J126">
        <v>0</v>
      </c>
      <c r="N126" t="s">
        <v>230</v>
      </c>
      <c r="P126" s="49">
        <v>2</v>
      </c>
      <c r="R126">
        <v>30</v>
      </c>
    </row>
    <row r="127" spans="1:23" x14ac:dyDescent="0.25">
      <c r="A127" s="45">
        <v>42500.827777777777</v>
      </c>
      <c r="B127" t="s">
        <v>13</v>
      </c>
      <c r="C127" t="s">
        <v>188</v>
      </c>
      <c r="D127">
        <v>13</v>
      </c>
      <c r="G127" s="46">
        <v>-2.9804687499999982</v>
      </c>
      <c r="H127" s="47">
        <v>4.0234375</v>
      </c>
      <c r="I127">
        <v>0</v>
      </c>
      <c r="J127">
        <v>0</v>
      </c>
      <c r="N127" t="s">
        <v>231</v>
      </c>
      <c r="O127" s="49">
        <v>3</v>
      </c>
      <c r="Q127">
        <v>3437</v>
      </c>
      <c r="R127">
        <v>20</v>
      </c>
    </row>
    <row r="128" spans="1:23" x14ac:dyDescent="0.25">
      <c r="A128" s="45">
        <v>42500.830555555556</v>
      </c>
      <c r="G128" s="46">
        <v>-4.9335937499999982</v>
      </c>
      <c r="H128" s="47">
        <v>4.31640625</v>
      </c>
      <c r="I128">
        <v>0</v>
      </c>
      <c r="J128">
        <v>0</v>
      </c>
      <c r="N128" t="s">
        <v>232</v>
      </c>
      <c r="R128">
        <v>30</v>
      </c>
    </row>
    <row r="129" spans="1:22" x14ac:dyDescent="0.25">
      <c r="A129" s="45">
        <v>42500.834722222222</v>
      </c>
      <c r="B129" t="s">
        <v>13</v>
      </c>
      <c r="C129" t="s">
        <v>193</v>
      </c>
      <c r="D129">
        <v>13</v>
      </c>
      <c r="G129" s="46">
        <v>-4.9335937499999982</v>
      </c>
      <c r="H129" s="47">
        <v>4.31640625</v>
      </c>
      <c r="I129">
        <v>0</v>
      </c>
      <c r="J129">
        <v>0</v>
      </c>
      <c r="K129">
        <v>46.354166666666657</v>
      </c>
      <c r="L129">
        <v>-42.875</v>
      </c>
      <c r="M129" s="48">
        <v>0</v>
      </c>
      <c r="N129" t="s">
        <v>233</v>
      </c>
      <c r="R129">
        <v>20</v>
      </c>
    </row>
    <row r="130" spans="1:22" x14ac:dyDescent="0.25">
      <c r="A130" s="45">
        <v>42500.837500000001</v>
      </c>
      <c r="B130" t="s">
        <v>13</v>
      </c>
      <c r="C130" t="s">
        <v>193</v>
      </c>
      <c r="D130">
        <v>13</v>
      </c>
      <c r="G130" s="46">
        <v>-4.9335937499999982</v>
      </c>
      <c r="H130" s="47">
        <v>4.0234375</v>
      </c>
      <c r="I130">
        <v>0</v>
      </c>
      <c r="J130">
        <v>0</v>
      </c>
      <c r="K130">
        <v>46.354166666666657</v>
      </c>
      <c r="L130">
        <v>-42.875</v>
      </c>
      <c r="M130" s="48">
        <v>0</v>
      </c>
      <c r="N130" t="s">
        <v>234</v>
      </c>
      <c r="O130" s="49">
        <v>2</v>
      </c>
      <c r="P130" s="49">
        <v>9</v>
      </c>
      <c r="Q130">
        <v>3437</v>
      </c>
      <c r="R130">
        <v>30</v>
      </c>
    </row>
    <row r="131" spans="1:22" x14ac:dyDescent="0.25">
      <c r="A131" s="45">
        <v>42500.843055555553</v>
      </c>
      <c r="B131" t="s">
        <v>13</v>
      </c>
      <c r="C131" t="s">
        <v>193</v>
      </c>
      <c r="D131">
        <v>13</v>
      </c>
      <c r="G131" s="46">
        <v>-8.8398437499999982</v>
      </c>
      <c r="H131" s="47">
        <v>4.365234375</v>
      </c>
      <c r="I131">
        <v>0</v>
      </c>
      <c r="J131">
        <v>0</v>
      </c>
      <c r="K131">
        <v>46.354166666666657</v>
      </c>
      <c r="L131">
        <v>-42.875</v>
      </c>
      <c r="M131" s="48">
        <v>0</v>
      </c>
      <c r="N131" t="s">
        <v>235</v>
      </c>
      <c r="R131">
        <v>20</v>
      </c>
    </row>
    <row r="132" spans="1:22" x14ac:dyDescent="0.25">
      <c r="A132" s="45">
        <v>42500.845833333333</v>
      </c>
      <c r="B132" t="s">
        <v>13</v>
      </c>
      <c r="C132" t="s">
        <v>193</v>
      </c>
      <c r="D132">
        <v>13</v>
      </c>
      <c r="G132" s="46">
        <v>-5.9101562499999982</v>
      </c>
      <c r="H132" s="47">
        <v>4.267578125</v>
      </c>
      <c r="I132">
        <v>0</v>
      </c>
      <c r="J132">
        <v>0</v>
      </c>
      <c r="K132">
        <v>46.354166666666657</v>
      </c>
      <c r="L132">
        <v>-42.875</v>
      </c>
      <c r="M132" s="48">
        <v>0</v>
      </c>
      <c r="N132" t="s">
        <v>236</v>
      </c>
      <c r="P132" s="49">
        <v>8</v>
      </c>
      <c r="R132">
        <v>30</v>
      </c>
    </row>
    <row r="133" spans="1:22" x14ac:dyDescent="0.25">
      <c r="A133" s="45">
        <v>42500.851388888892</v>
      </c>
      <c r="B133" t="s">
        <v>13</v>
      </c>
      <c r="C133" t="s">
        <v>193</v>
      </c>
      <c r="D133">
        <v>13</v>
      </c>
      <c r="G133" s="46">
        <v>-10.792968749999998</v>
      </c>
      <c r="H133" s="47">
        <v>3.974609375</v>
      </c>
      <c r="I133">
        <v>0</v>
      </c>
      <c r="J133">
        <v>0</v>
      </c>
      <c r="K133">
        <v>46.354166666666657</v>
      </c>
      <c r="L133">
        <v>-42.875</v>
      </c>
      <c r="M133" s="48">
        <v>0</v>
      </c>
      <c r="N133" t="s">
        <v>237</v>
      </c>
      <c r="R133">
        <v>20</v>
      </c>
    </row>
    <row r="134" spans="1:22" x14ac:dyDescent="0.25">
      <c r="A134" s="45">
        <v>42500.854166666664</v>
      </c>
      <c r="B134" t="s">
        <v>13</v>
      </c>
      <c r="C134" t="s">
        <v>193</v>
      </c>
      <c r="D134">
        <v>13</v>
      </c>
      <c r="G134" s="46">
        <v>-9.8164062499999982</v>
      </c>
      <c r="H134" s="47">
        <v>3.974609375</v>
      </c>
      <c r="I134">
        <v>0</v>
      </c>
      <c r="J134">
        <v>0</v>
      </c>
      <c r="K134">
        <v>46.354166666666657</v>
      </c>
      <c r="L134">
        <v>-42.875</v>
      </c>
      <c r="M134" s="48">
        <v>0</v>
      </c>
      <c r="N134" t="s">
        <v>238</v>
      </c>
      <c r="O134" s="49">
        <v>6</v>
      </c>
      <c r="Q134">
        <v>3865</v>
      </c>
      <c r="R134">
        <v>30</v>
      </c>
    </row>
    <row r="135" spans="1:22" x14ac:dyDescent="0.25">
      <c r="A135" s="45">
        <v>42500.859722222223</v>
      </c>
      <c r="B135" t="s">
        <v>13</v>
      </c>
      <c r="C135" t="s">
        <v>193</v>
      </c>
      <c r="D135">
        <v>13</v>
      </c>
      <c r="G135" s="46">
        <v>-11.769531249999998</v>
      </c>
      <c r="H135" s="47">
        <v>4.12109375</v>
      </c>
      <c r="I135">
        <v>0</v>
      </c>
      <c r="J135">
        <v>0</v>
      </c>
      <c r="K135">
        <v>46.354166666666657</v>
      </c>
      <c r="L135">
        <v>-42.875</v>
      </c>
      <c r="M135" s="48">
        <v>0</v>
      </c>
      <c r="N135" t="s">
        <v>239</v>
      </c>
      <c r="R135">
        <v>20</v>
      </c>
    </row>
    <row r="136" spans="1:22" x14ac:dyDescent="0.25">
      <c r="A136" s="45">
        <v>42500.862500000003</v>
      </c>
      <c r="B136" t="s">
        <v>13</v>
      </c>
      <c r="C136" t="s">
        <v>193</v>
      </c>
      <c r="D136">
        <v>13</v>
      </c>
      <c r="G136" s="46">
        <v>-9.8164062499999982</v>
      </c>
      <c r="H136" s="47">
        <v>4.365234375</v>
      </c>
      <c r="I136">
        <v>0</v>
      </c>
      <c r="J136">
        <v>0</v>
      </c>
      <c r="K136">
        <v>46.354166666666657</v>
      </c>
      <c r="L136">
        <v>-42.875</v>
      </c>
      <c r="M136" s="48">
        <v>0</v>
      </c>
      <c r="N136" t="s">
        <v>240</v>
      </c>
      <c r="O136" s="49">
        <v>4</v>
      </c>
      <c r="P136" s="49">
        <v>14</v>
      </c>
      <c r="Q136">
        <v>3708</v>
      </c>
      <c r="R136">
        <v>30</v>
      </c>
    </row>
    <row r="137" spans="1:22" x14ac:dyDescent="0.25">
      <c r="A137" s="45">
        <v>42500.868055555555</v>
      </c>
      <c r="B137" t="s">
        <v>13</v>
      </c>
      <c r="C137" t="s">
        <v>193</v>
      </c>
      <c r="D137">
        <v>13</v>
      </c>
      <c r="G137" s="46">
        <v>-9.8164062499999982</v>
      </c>
      <c r="H137" s="47">
        <v>4.31640625</v>
      </c>
      <c r="I137">
        <v>0</v>
      </c>
      <c r="J137">
        <v>0</v>
      </c>
      <c r="K137">
        <v>46.354166666666657</v>
      </c>
      <c r="L137">
        <v>-42.875</v>
      </c>
      <c r="M137" s="48">
        <v>0</v>
      </c>
      <c r="N137" t="s">
        <v>241</v>
      </c>
      <c r="R137">
        <v>20</v>
      </c>
      <c r="U137" s="39"/>
      <c r="V137" s="39"/>
    </row>
    <row r="138" spans="1:22" x14ac:dyDescent="0.25">
      <c r="A138" s="45">
        <v>42500.870833333334</v>
      </c>
      <c r="B138" t="s">
        <v>13</v>
      </c>
      <c r="C138" t="s">
        <v>193</v>
      </c>
      <c r="D138">
        <v>13</v>
      </c>
      <c r="G138" s="46">
        <v>-10.792968749999998</v>
      </c>
      <c r="H138" s="47">
        <v>4.21875</v>
      </c>
      <c r="I138">
        <v>0</v>
      </c>
      <c r="J138">
        <v>0</v>
      </c>
      <c r="K138">
        <v>46.354166666666657</v>
      </c>
      <c r="L138">
        <v>-42.875</v>
      </c>
      <c r="M138" s="48">
        <v>0</v>
      </c>
      <c r="N138" t="s">
        <v>242</v>
      </c>
      <c r="O138" s="49">
        <v>7</v>
      </c>
      <c r="P138" s="49">
        <v>5</v>
      </c>
      <c r="Q138">
        <v>3464</v>
      </c>
      <c r="R138">
        <v>30</v>
      </c>
    </row>
    <row r="139" spans="1:22" x14ac:dyDescent="0.25">
      <c r="A139" s="45">
        <v>42500.87777777778</v>
      </c>
      <c r="B139" t="s">
        <v>13</v>
      </c>
      <c r="C139" t="s">
        <v>188</v>
      </c>
      <c r="D139">
        <v>13</v>
      </c>
      <c r="G139" s="46">
        <v>-15.675781249999998</v>
      </c>
      <c r="H139" s="47">
        <v>3.92578125</v>
      </c>
      <c r="I139">
        <v>0</v>
      </c>
      <c r="J139">
        <v>0</v>
      </c>
      <c r="N139" t="s">
        <v>243</v>
      </c>
      <c r="O139" s="49">
        <v>4</v>
      </c>
      <c r="Q139">
        <v>3445</v>
      </c>
      <c r="R139">
        <v>20</v>
      </c>
      <c r="U139" s="39"/>
    </row>
    <row r="140" spans="1:22" x14ac:dyDescent="0.25">
      <c r="A140" s="45">
        <v>42500.880555555559</v>
      </c>
      <c r="G140" s="46">
        <v>-18.60546875</v>
      </c>
      <c r="H140" s="47">
        <v>3.92578125</v>
      </c>
      <c r="I140">
        <v>0</v>
      </c>
      <c r="J140">
        <v>0</v>
      </c>
      <c r="N140" t="s">
        <v>244</v>
      </c>
      <c r="P140" s="49">
        <v>28</v>
      </c>
      <c r="R140">
        <v>30</v>
      </c>
      <c r="U140" s="39"/>
    </row>
    <row r="141" spans="1:22" x14ac:dyDescent="0.25">
      <c r="A141" s="45">
        <v>42500.884722222225</v>
      </c>
      <c r="B141" t="s">
        <v>13</v>
      </c>
      <c r="C141" t="s">
        <v>193</v>
      </c>
      <c r="D141">
        <v>13</v>
      </c>
      <c r="G141" s="46">
        <v>-18.60546875</v>
      </c>
      <c r="H141" s="47">
        <v>3.681640625</v>
      </c>
      <c r="I141">
        <v>0</v>
      </c>
      <c r="J141">
        <v>0</v>
      </c>
      <c r="K141">
        <v>46.354166666666657</v>
      </c>
      <c r="L141">
        <v>-42.875</v>
      </c>
      <c r="M141" s="48">
        <v>0</v>
      </c>
      <c r="N141" t="s">
        <v>245</v>
      </c>
      <c r="R141">
        <v>20</v>
      </c>
      <c r="U141" s="39"/>
    </row>
    <row r="142" spans="1:22" x14ac:dyDescent="0.25">
      <c r="A142" s="45">
        <v>42500.887499999997</v>
      </c>
      <c r="B142" t="s">
        <v>13</v>
      </c>
      <c r="C142" t="s">
        <v>193</v>
      </c>
      <c r="D142">
        <v>13</v>
      </c>
      <c r="G142" s="46">
        <v>-20.55859375</v>
      </c>
      <c r="H142" s="47">
        <v>3.583984375</v>
      </c>
      <c r="I142">
        <v>0</v>
      </c>
      <c r="J142">
        <v>0</v>
      </c>
      <c r="K142">
        <v>46.354166666666657</v>
      </c>
      <c r="L142">
        <v>-42.875</v>
      </c>
      <c r="M142" s="48">
        <v>0</v>
      </c>
      <c r="N142" t="s">
        <v>246</v>
      </c>
      <c r="P142" s="49">
        <v>13</v>
      </c>
      <c r="R142">
        <v>30</v>
      </c>
      <c r="U142" s="39"/>
    </row>
    <row r="143" spans="1:22" x14ac:dyDescent="0.25">
      <c r="A143" s="45">
        <v>42500.894444444442</v>
      </c>
      <c r="B143" t="s">
        <v>13</v>
      </c>
      <c r="C143" t="s">
        <v>247</v>
      </c>
      <c r="D143">
        <v>13</v>
      </c>
      <c r="G143" s="46">
        <v>-20.55859375</v>
      </c>
      <c r="H143" s="47">
        <v>3.583984375</v>
      </c>
      <c r="I143">
        <v>0</v>
      </c>
      <c r="J143">
        <v>0</v>
      </c>
      <c r="N143" t="s">
        <v>248</v>
      </c>
      <c r="O143" s="49">
        <v>12</v>
      </c>
      <c r="Q143">
        <v>3978</v>
      </c>
      <c r="R143">
        <v>20</v>
      </c>
      <c r="U143" s="39"/>
    </row>
    <row r="144" spans="1:22" x14ac:dyDescent="0.25">
      <c r="A144" s="45">
        <v>42500.897222222222</v>
      </c>
      <c r="G144" s="46">
        <v>-21.53515625</v>
      </c>
      <c r="H144" s="47">
        <v>3.486328125</v>
      </c>
      <c r="I144">
        <v>0</v>
      </c>
      <c r="J144">
        <v>0</v>
      </c>
      <c r="N144" t="s">
        <v>249</v>
      </c>
      <c r="R144">
        <v>30</v>
      </c>
      <c r="U144" s="39"/>
    </row>
    <row r="145" spans="1:23" x14ac:dyDescent="0.25">
      <c r="A145" s="45">
        <v>42500.904166666667</v>
      </c>
      <c r="B145" t="s">
        <v>13</v>
      </c>
      <c r="C145" t="s">
        <v>250</v>
      </c>
      <c r="D145">
        <v>13</v>
      </c>
      <c r="G145" s="46">
        <v>-13.722656249999998</v>
      </c>
      <c r="H145" s="47">
        <v>3.4375</v>
      </c>
      <c r="I145">
        <v>0</v>
      </c>
      <c r="J145">
        <v>0</v>
      </c>
      <c r="K145">
        <v>47.1875</v>
      </c>
      <c r="L145">
        <v>-35.541666666666657</v>
      </c>
      <c r="M145" s="48">
        <v>565.91593129737419</v>
      </c>
      <c r="N145" t="s">
        <v>251</v>
      </c>
      <c r="P145" s="49">
        <v>8</v>
      </c>
      <c r="R145">
        <v>30</v>
      </c>
      <c r="U145" s="39"/>
    </row>
    <row r="146" spans="1:23" x14ac:dyDescent="0.25">
      <c r="A146" s="45">
        <v>42500.911111111112</v>
      </c>
      <c r="B146" t="s">
        <v>13</v>
      </c>
      <c r="C146" t="s">
        <v>247</v>
      </c>
      <c r="D146">
        <v>13</v>
      </c>
      <c r="G146" s="46">
        <v>-1.0273437499999982</v>
      </c>
      <c r="H146" s="47">
        <v>3.4375</v>
      </c>
      <c r="I146">
        <v>0</v>
      </c>
      <c r="J146">
        <v>0</v>
      </c>
      <c r="N146" s="39" t="s">
        <v>252</v>
      </c>
      <c r="O146" s="49">
        <v>4</v>
      </c>
      <c r="Q146">
        <v>3214</v>
      </c>
      <c r="R146">
        <v>20</v>
      </c>
      <c r="U146" s="39"/>
    </row>
    <row r="147" spans="1:23" x14ac:dyDescent="0.25">
      <c r="A147" s="45">
        <v>42500.912499999999</v>
      </c>
      <c r="N147" s="39"/>
      <c r="U147" s="39"/>
    </row>
    <row r="148" spans="1:23" x14ac:dyDescent="0.25">
      <c r="A148" s="45">
        <v>42502.272222222222</v>
      </c>
      <c r="G148" s="46">
        <v>-2.0039062499999982</v>
      </c>
      <c r="H148" s="47">
        <v>4.169921875</v>
      </c>
      <c r="I148">
        <v>0</v>
      </c>
      <c r="J148">
        <v>0</v>
      </c>
      <c r="N148" s="39" t="s">
        <v>253</v>
      </c>
      <c r="P148" s="49">
        <v>1</v>
      </c>
      <c r="R148">
        <v>30</v>
      </c>
      <c r="U148" s="39"/>
    </row>
    <row r="149" spans="1:23" x14ac:dyDescent="0.25">
      <c r="A149" s="45">
        <v>42502.279166666667</v>
      </c>
      <c r="B149" t="s">
        <v>13</v>
      </c>
      <c r="C149" t="s">
        <v>254</v>
      </c>
      <c r="D149">
        <v>13</v>
      </c>
      <c r="G149" s="46">
        <v>-1.0273437499999982</v>
      </c>
      <c r="H149" s="47">
        <v>4.169921875</v>
      </c>
      <c r="I149">
        <v>0</v>
      </c>
      <c r="J149">
        <v>0</v>
      </c>
      <c r="K149">
        <v>36.520833333333329</v>
      </c>
      <c r="L149">
        <v>2.7916666666666572</v>
      </c>
      <c r="M149" s="48">
        <v>3349.1668188328504</v>
      </c>
      <c r="N149" t="s">
        <v>255</v>
      </c>
      <c r="P149" s="49">
        <v>1</v>
      </c>
      <c r="R149">
        <v>30</v>
      </c>
      <c r="U149" s="39"/>
    </row>
    <row r="150" spans="1:23" x14ac:dyDescent="0.25">
      <c r="A150" s="45">
        <v>42502.287499999999</v>
      </c>
      <c r="B150" t="s">
        <v>13</v>
      </c>
      <c r="C150" t="s">
        <v>254</v>
      </c>
      <c r="D150">
        <v>13</v>
      </c>
      <c r="G150" s="46">
        <v>-1.0273437499999982</v>
      </c>
      <c r="H150" s="47">
        <v>4.169921875</v>
      </c>
      <c r="I150">
        <v>0</v>
      </c>
      <c r="J150">
        <v>0</v>
      </c>
      <c r="K150">
        <v>36.520833333333329</v>
      </c>
      <c r="L150">
        <v>2.7916666666666572</v>
      </c>
      <c r="M150" s="48">
        <v>0</v>
      </c>
      <c r="N150" t="s">
        <v>256</v>
      </c>
      <c r="R150">
        <v>30</v>
      </c>
      <c r="W150" s="51"/>
    </row>
    <row r="151" spans="1:23" x14ac:dyDescent="0.25">
      <c r="A151" s="45">
        <v>42502.29583333333</v>
      </c>
      <c r="B151" t="s">
        <v>13</v>
      </c>
      <c r="C151" t="s">
        <v>254</v>
      </c>
      <c r="D151">
        <v>13</v>
      </c>
      <c r="G151" s="46">
        <v>-7.8632812499999982</v>
      </c>
      <c r="H151" s="47">
        <v>4.31640625</v>
      </c>
      <c r="I151">
        <v>0</v>
      </c>
      <c r="J151">
        <v>0</v>
      </c>
      <c r="K151">
        <v>36.520833333333329</v>
      </c>
      <c r="L151">
        <v>2.7916666666666572</v>
      </c>
      <c r="M151" s="48">
        <v>0</v>
      </c>
      <c r="N151" t="s">
        <v>257</v>
      </c>
      <c r="O151" s="49">
        <v>1</v>
      </c>
      <c r="Q151">
        <v>19178</v>
      </c>
      <c r="R151">
        <v>30</v>
      </c>
    </row>
    <row r="152" spans="1:23" x14ac:dyDescent="0.25">
      <c r="A152" s="45">
        <v>42502.304166666669</v>
      </c>
      <c r="B152" t="s">
        <v>13</v>
      </c>
      <c r="C152" t="s">
        <v>254</v>
      </c>
      <c r="D152">
        <v>13</v>
      </c>
      <c r="G152" s="46">
        <v>2.8789062500000018</v>
      </c>
      <c r="H152" s="47">
        <v>4.12109375</v>
      </c>
      <c r="I152">
        <v>0</v>
      </c>
      <c r="J152">
        <v>0</v>
      </c>
      <c r="K152">
        <v>36.520833333333329</v>
      </c>
      <c r="L152">
        <v>2.7916666666666572</v>
      </c>
      <c r="M152" s="48">
        <v>0</v>
      </c>
      <c r="N152" t="s">
        <v>258</v>
      </c>
      <c r="O152" s="49">
        <v>2</v>
      </c>
      <c r="Q152">
        <v>19178</v>
      </c>
      <c r="R152">
        <v>30</v>
      </c>
    </row>
    <row r="153" spans="1:23" x14ac:dyDescent="0.25">
      <c r="A153" s="45">
        <v>42502.3125</v>
      </c>
      <c r="B153" t="s">
        <v>13</v>
      </c>
      <c r="C153" t="s">
        <v>254</v>
      </c>
      <c r="D153">
        <v>13</v>
      </c>
      <c r="G153" s="46">
        <v>5.8085937500000018</v>
      </c>
      <c r="H153" s="47">
        <v>4.072265625</v>
      </c>
      <c r="I153">
        <v>0</v>
      </c>
      <c r="J153">
        <v>0</v>
      </c>
      <c r="K153">
        <v>36.520833333333329</v>
      </c>
      <c r="L153">
        <v>2.7916666666666572</v>
      </c>
      <c r="M153" s="48">
        <v>0</v>
      </c>
      <c r="N153" t="s">
        <v>259</v>
      </c>
      <c r="O153" s="49">
        <v>2</v>
      </c>
      <c r="P153" s="49">
        <v>1</v>
      </c>
      <c r="Q153">
        <v>19178</v>
      </c>
      <c r="R153">
        <v>30</v>
      </c>
    </row>
    <row r="154" spans="1:23" x14ac:dyDescent="0.25">
      <c r="A154" s="45">
        <v>42502.320833333331</v>
      </c>
      <c r="B154" t="s">
        <v>13</v>
      </c>
      <c r="C154" t="s">
        <v>254</v>
      </c>
      <c r="D154">
        <v>13</v>
      </c>
      <c r="G154" s="46">
        <v>-5.0781249999998224E-2</v>
      </c>
      <c r="H154" s="47">
        <v>4.072265625</v>
      </c>
      <c r="I154">
        <v>0</v>
      </c>
      <c r="J154">
        <v>0</v>
      </c>
      <c r="K154">
        <v>36.520833333333329</v>
      </c>
      <c r="L154">
        <v>2.7916666666666572</v>
      </c>
      <c r="M154" s="48">
        <v>0</v>
      </c>
      <c r="N154" t="s">
        <v>260</v>
      </c>
      <c r="O154" s="49">
        <v>2</v>
      </c>
      <c r="P154" s="49">
        <v>2</v>
      </c>
      <c r="Q154">
        <v>19178</v>
      </c>
      <c r="R154">
        <v>30</v>
      </c>
    </row>
    <row r="155" spans="1:23" x14ac:dyDescent="0.25">
      <c r="A155" s="45">
        <v>42502.32916666667</v>
      </c>
      <c r="B155" t="s">
        <v>13</v>
      </c>
      <c r="C155" t="s">
        <v>254</v>
      </c>
      <c r="D155">
        <v>13</v>
      </c>
      <c r="G155" s="46">
        <v>1.9023437500000018</v>
      </c>
      <c r="H155" s="47">
        <v>4.169921875</v>
      </c>
      <c r="I155">
        <v>0</v>
      </c>
      <c r="J155">
        <v>0</v>
      </c>
      <c r="K155">
        <v>36.520833333333329</v>
      </c>
      <c r="L155">
        <v>2.7916666666666572</v>
      </c>
      <c r="M155" s="48">
        <v>0</v>
      </c>
      <c r="N155" t="s">
        <v>261</v>
      </c>
      <c r="O155" s="49">
        <v>2</v>
      </c>
      <c r="Q155">
        <v>19178</v>
      </c>
      <c r="R155">
        <v>30</v>
      </c>
    </row>
    <row r="156" spans="1:23" x14ac:dyDescent="0.25">
      <c r="A156" s="45">
        <v>42502.344444444447</v>
      </c>
      <c r="B156" t="s">
        <v>13</v>
      </c>
      <c r="C156" t="s">
        <v>262</v>
      </c>
      <c r="D156">
        <v>13</v>
      </c>
      <c r="G156" s="46">
        <v>6.7851562500000018</v>
      </c>
      <c r="H156" s="47">
        <v>4.072265625</v>
      </c>
      <c r="I156">
        <v>0</v>
      </c>
      <c r="J156">
        <v>0</v>
      </c>
      <c r="N156" t="s">
        <v>263</v>
      </c>
      <c r="O156" s="49">
        <v>1</v>
      </c>
      <c r="Q156">
        <v>1105</v>
      </c>
      <c r="R156">
        <v>20</v>
      </c>
      <c r="U156" s="39" t="s">
        <v>264</v>
      </c>
      <c r="V156" s="39" t="s">
        <v>265</v>
      </c>
    </row>
    <row r="157" spans="1:23" x14ac:dyDescent="0.25">
      <c r="A157" s="45">
        <v>42502.351388888892</v>
      </c>
      <c r="B157" t="s">
        <v>13</v>
      </c>
      <c r="C157" t="s">
        <v>254</v>
      </c>
      <c r="D157">
        <v>13</v>
      </c>
      <c r="G157" s="46">
        <v>8.7382812500000018</v>
      </c>
      <c r="H157" s="47">
        <v>4.072265625</v>
      </c>
      <c r="I157">
        <v>0</v>
      </c>
      <c r="J157">
        <v>0</v>
      </c>
      <c r="K157">
        <v>36.520833333333329</v>
      </c>
      <c r="L157">
        <v>2.7916666666666572</v>
      </c>
      <c r="M157" s="48">
        <v>0</v>
      </c>
      <c r="N157" t="s">
        <v>266</v>
      </c>
      <c r="R157">
        <v>20</v>
      </c>
      <c r="U157">
        <f>K163</f>
        <v>36.520833333333329</v>
      </c>
      <c r="V157">
        <f>L163</f>
        <v>2.7916666666666572</v>
      </c>
    </row>
    <row r="158" spans="1:23" x14ac:dyDescent="0.25">
      <c r="A158" s="45">
        <v>42502.352777777778</v>
      </c>
      <c r="U158">
        <v>35.5</v>
      </c>
      <c r="V158">
        <v>5</v>
      </c>
      <c r="W158">
        <f t="shared" ref="W158:W161" si="0">(ACOS(SIN(U157*PI()/180)*SIN(U158*PI()/180)+COS(U157*PI()/180)*COS(U158*PI()/180)*COS(V158*PI()/180-V157*PI()/180))*6371000)/1000</f>
        <v>228.76901354577549</v>
      </c>
    </row>
    <row r="159" spans="1:23" x14ac:dyDescent="0.25">
      <c r="A159" s="45">
        <v>42502.402777777781</v>
      </c>
      <c r="G159" s="46">
        <v>6.7851562500000018</v>
      </c>
      <c r="H159" s="47">
        <v>4.12109375</v>
      </c>
      <c r="I159">
        <v>0</v>
      </c>
      <c r="J159">
        <v>0</v>
      </c>
      <c r="N159" t="s">
        <v>267</v>
      </c>
      <c r="R159">
        <v>20</v>
      </c>
      <c r="U159">
        <v>35.5</v>
      </c>
      <c r="V159">
        <v>7</v>
      </c>
      <c r="W159">
        <f t="shared" si="0"/>
        <v>181.04793080391471</v>
      </c>
    </row>
    <row r="160" spans="1:23" x14ac:dyDescent="0.25">
      <c r="A160" s="45">
        <v>42502.42083333333</v>
      </c>
      <c r="B160" t="s">
        <v>13</v>
      </c>
      <c r="C160" t="s">
        <v>254</v>
      </c>
      <c r="D160">
        <v>13</v>
      </c>
      <c r="G160" s="46">
        <v>13.621093750000002</v>
      </c>
      <c r="H160" s="47">
        <v>4.072265625</v>
      </c>
      <c r="I160">
        <v>0</v>
      </c>
      <c r="J160">
        <v>0</v>
      </c>
      <c r="K160">
        <v>36.520833333333329</v>
      </c>
      <c r="L160">
        <v>2.7916666666666572</v>
      </c>
      <c r="M160" s="48">
        <v>0</v>
      </c>
      <c r="N160" t="s">
        <v>268</v>
      </c>
      <c r="O160" s="49">
        <v>1</v>
      </c>
      <c r="Q160">
        <v>1503</v>
      </c>
      <c r="R160">
        <v>30</v>
      </c>
      <c r="U160">
        <v>36.520000000000003</v>
      </c>
      <c r="V160">
        <v>10</v>
      </c>
      <c r="W160">
        <f t="shared" si="0"/>
        <v>292.69021074827657</v>
      </c>
    </row>
    <row r="161" spans="1:23" x14ac:dyDescent="0.25">
      <c r="A161" s="45">
        <v>42502.429166666669</v>
      </c>
      <c r="B161" t="s">
        <v>13</v>
      </c>
      <c r="C161" t="s">
        <v>254</v>
      </c>
      <c r="D161">
        <v>13</v>
      </c>
      <c r="G161" s="46">
        <v>11.667968750000002</v>
      </c>
      <c r="H161" s="47">
        <v>4.12109375</v>
      </c>
      <c r="I161">
        <v>0</v>
      </c>
      <c r="J161">
        <v>0</v>
      </c>
      <c r="K161">
        <v>36.520833333333329</v>
      </c>
      <c r="L161">
        <v>2.7916666666666572</v>
      </c>
      <c r="M161" s="48">
        <v>0</v>
      </c>
      <c r="N161" t="s">
        <v>269</v>
      </c>
      <c r="O161" s="49">
        <v>1</v>
      </c>
      <c r="Q161">
        <v>1503</v>
      </c>
      <c r="R161">
        <v>30</v>
      </c>
      <c r="U161">
        <f>K165</f>
        <v>42.188000000000002</v>
      </c>
      <c r="V161">
        <f>L165</f>
        <v>19.125</v>
      </c>
      <c r="W161">
        <f t="shared" si="0"/>
        <v>1005.3532197669884</v>
      </c>
    </row>
    <row r="162" spans="1:23" x14ac:dyDescent="0.25">
      <c r="A162" s="45">
        <v>42502.43472222222</v>
      </c>
      <c r="B162" t="s">
        <v>13</v>
      </c>
      <c r="C162" t="s">
        <v>254</v>
      </c>
      <c r="D162">
        <v>13</v>
      </c>
      <c r="G162" s="46">
        <v>15.574218750000002</v>
      </c>
      <c r="H162" s="47">
        <v>4.0234375</v>
      </c>
      <c r="I162">
        <v>0</v>
      </c>
      <c r="J162">
        <v>0</v>
      </c>
      <c r="K162">
        <v>36.520833333333329</v>
      </c>
      <c r="L162">
        <v>2.7916666666666572</v>
      </c>
      <c r="M162" s="48">
        <v>0</v>
      </c>
      <c r="N162" t="s">
        <v>270</v>
      </c>
      <c r="R162">
        <v>20</v>
      </c>
      <c r="W162">
        <f>SUM(W158:W161)</f>
        <v>1707.8603748649552</v>
      </c>
    </row>
    <row r="163" spans="1:23" x14ac:dyDescent="0.25">
      <c r="A163" s="45">
        <v>42502.462500000001</v>
      </c>
      <c r="B163" t="s">
        <v>13</v>
      </c>
      <c r="C163" t="s">
        <v>254</v>
      </c>
      <c r="D163">
        <v>13</v>
      </c>
      <c r="G163" s="46">
        <v>17.52734375</v>
      </c>
      <c r="H163" s="47">
        <v>3.974609375</v>
      </c>
      <c r="I163">
        <v>0</v>
      </c>
      <c r="J163">
        <v>0</v>
      </c>
      <c r="K163">
        <v>36.520833333333329</v>
      </c>
      <c r="L163">
        <v>2.7916666666666572</v>
      </c>
      <c r="M163" s="48">
        <v>0</v>
      </c>
      <c r="N163" t="s">
        <v>271</v>
      </c>
      <c r="P163" s="49">
        <v>1</v>
      </c>
      <c r="R163">
        <v>30</v>
      </c>
    </row>
    <row r="164" spans="1:23" x14ac:dyDescent="0.25">
      <c r="A164" s="45">
        <v>42502.463888888888</v>
      </c>
    </row>
    <row r="165" spans="1:23" x14ac:dyDescent="0.25">
      <c r="A165" s="45">
        <v>42502.65</v>
      </c>
      <c r="B165" s="39" t="s">
        <v>13</v>
      </c>
      <c r="C165" s="39" t="s">
        <v>272</v>
      </c>
      <c r="D165">
        <v>13</v>
      </c>
      <c r="K165">
        <v>42.188000000000002</v>
      </c>
      <c r="L165">
        <v>19.125</v>
      </c>
      <c r="M165" s="48">
        <f>W162</f>
        <v>1707.8603748649552</v>
      </c>
      <c r="U165" s="39" t="s">
        <v>273</v>
      </c>
    </row>
    <row r="166" spans="1:23" x14ac:dyDescent="0.25">
      <c r="A166" s="45">
        <v>42502.651388888888</v>
      </c>
    </row>
    <row r="167" spans="1:23" x14ac:dyDescent="0.25">
      <c r="A167" s="45">
        <v>42502.712500000001</v>
      </c>
      <c r="B167" t="s">
        <v>13</v>
      </c>
      <c r="C167" t="s">
        <v>24</v>
      </c>
      <c r="D167">
        <v>13</v>
      </c>
      <c r="G167" s="46">
        <v>-22.51171875</v>
      </c>
      <c r="H167" s="47">
        <v>3.583984375</v>
      </c>
      <c r="I167">
        <v>0</v>
      </c>
      <c r="J167">
        <v>0</v>
      </c>
      <c r="K167">
        <v>43.520833333333343</v>
      </c>
      <c r="L167">
        <v>23.208333333333343</v>
      </c>
      <c r="M167" s="48">
        <f>W170</f>
        <v>364.30297682766633</v>
      </c>
      <c r="N167" t="s">
        <v>274</v>
      </c>
      <c r="R167">
        <v>30</v>
      </c>
      <c r="U167" s="39" t="s">
        <v>264</v>
      </c>
      <c r="V167" s="39" t="s">
        <v>265</v>
      </c>
    </row>
    <row r="168" spans="1:23" x14ac:dyDescent="0.25">
      <c r="A168" s="45">
        <v>42502.722222222219</v>
      </c>
      <c r="G168" s="46">
        <v>-22.51171875</v>
      </c>
      <c r="H168" s="47">
        <v>3.583984375</v>
      </c>
      <c r="I168">
        <v>0</v>
      </c>
      <c r="J168">
        <v>0</v>
      </c>
      <c r="N168" s="39" t="s">
        <v>274</v>
      </c>
      <c r="R168">
        <v>30</v>
      </c>
      <c r="U168" s="52">
        <f>K163</f>
        <v>36.520833333333329</v>
      </c>
      <c r="V168" s="52">
        <f>L163</f>
        <v>2.7916666666666572</v>
      </c>
    </row>
    <row r="169" spans="1:23" x14ac:dyDescent="0.25">
      <c r="A169" s="45">
        <v>42502.729166666664</v>
      </c>
      <c r="B169" t="s">
        <v>13</v>
      </c>
      <c r="C169" t="s">
        <v>24</v>
      </c>
      <c r="D169">
        <v>13</v>
      </c>
      <c r="G169" s="46">
        <v>-2.9804687499999982</v>
      </c>
      <c r="H169" s="47">
        <v>3.4375</v>
      </c>
      <c r="I169">
        <v>0</v>
      </c>
      <c r="J169">
        <v>0</v>
      </c>
      <c r="K169">
        <v>43.520833333333343</v>
      </c>
      <c r="L169">
        <v>23.208333333333343</v>
      </c>
      <c r="M169" s="48">
        <v>0</v>
      </c>
      <c r="N169" t="s">
        <v>275</v>
      </c>
      <c r="O169" s="49">
        <v>1</v>
      </c>
      <c r="Q169">
        <v>1752</v>
      </c>
      <c r="R169">
        <v>30</v>
      </c>
      <c r="U169">
        <f>K165</f>
        <v>42.188000000000002</v>
      </c>
      <c r="V169">
        <f>L165</f>
        <v>19.125</v>
      </c>
      <c r="W169">
        <f t="shared" ref="W169:W170" si="1">(ACOS(SIN(U168*PI()/180)*SIN(U169*PI()/180)+COS(U168*PI()/180)*COS(U169*PI()/180)*COS(V169*PI()/180-V168*PI()/180))*6371000)/1000</f>
        <v>1535.9147720472665</v>
      </c>
    </row>
    <row r="170" spans="1:23" x14ac:dyDescent="0.25">
      <c r="A170" s="45">
        <v>42502.738888888889</v>
      </c>
      <c r="G170" s="46">
        <v>-2.9804687499999982</v>
      </c>
      <c r="H170" s="47">
        <v>3.4375</v>
      </c>
      <c r="I170">
        <v>0</v>
      </c>
      <c r="J170">
        <v>0</v>
      </c>
      <c r="N170" t="s">
        <v>275</v>
      </c>
      <c r="P170" s="49">
        <v>1</v>
      </c>
      <c r="R170">
        <v>30</v>
      </c>
      <c r="U170">
        <f>K167</f>
        <v>43.520833333333343</v>
      </c>
      <c r="V170">
        <f>L167</f>
        <v>23.208333333333343</v>
      </c>
      <c r="W170">
        <f t="shared" si="1"/>
        <v>364.30297682766633</v>
      </c>
    </row>
    <row r="264" spans="21:23" x14ac:dyDescent="0.25">
      <c r="U264" s="39"/>
      <c r="V264" s="39"/>
    </row>
    <row r="266" spans="21:23" x14ac:dyDescent="0.25">
      <c r="U266" s="39"/>
    </row>
    <row r="267" spans="21:23" x14ac:dyDescent="0.25">
      <c r="U267" s="39"/>
    </row>
    <row r="268" spans="21:23" x14ac:dyDescent="0.25">
      <c r="U268" s="39"/>
    </row>
    <row r="269" spans="21:23" x14ac:dyDescent="0.25">
      <c r="U269" s="39"/>
    </row>
    <row r="270" spans="21:23" x14ac:dyDescent="0.25">
      <c r="U270" s="39"/>
    </row>
    <row r="271" spans="21:23" x14ac:dyDescent="0.25">
      <c r="U271" s="39"/>
    </row>
    <row r="272" spans="21:23" x14ac:dyDescent="0.25">
      <c r="W272" s="51"/>
    </row>
    <row r="454" spans="21:23" x14ac:dyDescent="0.25">
      <c r="U454" s="39"/>
      <c r="V454" s="39"/>
    </row>
    <row r="460" spans="21:23" x14ac:dyDescent="0.25">
      <c r="W460" s="51"/>
    </row>
    <row r="558" spans="23:23" x14ac:dyDescent="0.25">
      <c r="W558" s="51"/>
    </row>
    <row r="660" spans="3:23" x14ac:dyDescent="0.25">
      <c r="U660" s="39"/>
    </row>
    <row r="662" spans="3:23" x14ac:dyDescent="0.25">
      <c r="C662" s="53"/>
      <c r="I662" s="53"/>
      <c r="J662" s="53"/>
      <c r="K662" s="53"/>
      <c r="L662" s="53"/>
      <c r="M662" s="54"/>
    </row>
    <row r="670" spans="3:23" x14ac:dyDescent="0.25">
      <c r="W670" s="51"/>
    </row>
    <row r="778" spans="23:23" x14ac:dyDescent="0.25">
      <c r="W778" s="51"/>
    </row>
    <row r="798" spans="21:22" x14ac:dyDescent="0.25">
      <c r="U798" s="39"/>
      <c r="V798" s="39"/>
    </row>
    <row r="804" spans="5:23" x14ac:dyDescent="0.25">
      <c r="W804" s="55"/>
    </row>
    <row r="806" spans="5:23" x14ac:dyDescent="0.25">
      <c r="E806" s="53"/>
      <c r="F806" s="53"/>
      <c r="G806" s="56"/>
      <c r="H806" s="57"/>
      <c r="I806" s="53"/>
      <c r="J806" s="53"/>
      <c r="K806" s="53"/>
      <c r="L806" s="53"/>
      <c r="M806" s="54"/>
      <c r="N806" s="53"/>
    </row>
    <row r="808" spans="5:23" x14ac:dyDescent="0.25">
      <c r="E808" s="53"/>
      <c r="F808" s="53"/>
      <c r="G808" s="56"/>
      <c r="H808" s="57"/>
      <c r="I808" s="53"/>
      <c r="J808" s="53"/>
      <c r="K808" s="53"/>
      <c r="L808" s="53"/>
      <c r="M808" s="54"/>
      <c r="N808" s="53"/>
      <c r="U808" s="53"/>
      <c r="V808" s="53"/>
    </row>
    <row r="814" spans="5:23" x14ac:dyDescent="0.25">
      <c r="W814" s="51"/>
    </row>
    <row r="858" spans="5:14" x14ac:dyDescent="0.25">
      <c r="E858" s="53"/>
      <c r="F858" s="53"/>
      <c r="G858" s="56"/>
      <c r="H858" s="57"/>
      <c r="I858" s="53"/>
      <c r="J858" s="53"/>
      <c r="K858" s="53"/>
      <c r="L858" s="53"/>
      <c r="M858" s="54"/>
      <c r="N858" s="53"/>
    </row>
    <row r="868" spans="1:22" x14ac:dyDescent="0.25">
      <c r="E868" s="53"/>
      <c r="F868" s="53"/>
      <c r="G868" s="56"/>
      <c r="H868" s="57"/>
      <c r="I868" s="53"/>
      <c r="J868" s="53"/>
      <c r="K868" s="53"/>
      <c r="L868" s="53"/>
      <c r="M868" s="54"/>
      <c r="N868" s="53"/>
    </row>
    <row r="870" spans="1:22" x14ac:dyDescent="0.25">
      <c r="E870" s="53"/>
      <c r="F870" s="53"/>
      <c r="G870" s="56"/>
      <c r="H870" s="57"/>
      <c r="I870" s="53"/>
      <c r="J870" s="53"/>
      <c r="K870" s="53"/>
      <c r="L870" s="53"/>
      <c r="M870" s="54"/>
      <c r="N870" s="53"/>
    </row>
    <row r="872" spans="1:22" x14ac:dyDescent="0.25">
      <c r="E872" s="53"/>
      <c r="F872" s="53"/>
      <c r="G872" s="56"/>
      <c r="H872" s="57"/>
      <c r="I872" s="53"/>
      <c r="J872" s="53"/>
      <c r="K872" s="53"/>
      <c r="L872" s="53"/>
      <c r="M872" s="54"/>
      <c r="N872" s="53"/>
      <c r="U872" s="53"/>
      <c r="V872" s="53"/>
    </row>
    <row r="873" spans="1:22" x14ac:dyDescent="0.25">
      <c r="U873" s="53"/>
      <c r="V873" s="53"/>
    </row>
    <row r="877" spans="1:22" x14ac:dyDescent="0.25">
      <c r="U877" s="39"/>
      <c r="V877" s="39"/>
    </row>
    <row r="878" spans="1:22" x14ac:dyDescent="0.25">
      <c r="A878" s="58"/>
      <c r="B878" s="53"/>
      <c r="C878" s="53"/>
      <c r="D878" s="53"/>
      <c r="E878" s="53"/>
      <c r="F878" s="53"/>
      <c r="G878" s="56"/>
      <c r="H878" s="57"/>
      <c r="I878" s="53"/>
      <c r="J878" s="53"/>
      <c r="K878" s="53"/>
      <c r="L878" s="53"/>
      <c r="M878" s="54"/>
      <c r="N878" s="53"/>
      <c r="O878" s="59"/>
      <c r="P878" s="59"/>
      <c r="U878" s="53"/>
      <c r="V878" s="53"/>
    </row>
    <row r="885" spans="23:23" x14ac:dyDescent="0.25">
      <c r="W885" s="51"/>
    </row>
    <row r="924" spans="2:24" x14ac:dyDescent="0.25">
      <c r="U924" s="39"/>
      <c r="V924" s="39"/>
    </row>
    <row r="925" spans="2:24" x14ac:dyDescent="0.25">
      <c r="X925" s="39"/>
    </row>
    <row r="926" spans="2:24" x14ac:dyDescent="0.25">
      <c r="X926" s="39"/>
    </row>
    <row r="927" spans="2:24" x14ac:dyDescent="0.25">
      <c r="B927" s="39"/>
      <c r="C927" s="39"/>
      <c r="N927" s="39"/>
      <c r="X927" s="39"/>
    </row>
    <row r="928" spans="2:24" x14ac:dyDescent="0.25">
      <c r="B928" s="39"/>
      <c r="C928" s="39"/>
      <c r="N928" s="39"/>
      <c r="X928" s="39"/>
    </row>
    <row r="929" spans="2:24" x14ac:dyDescent="0.25">
      <c r="B929" s="39"/>
      <c r="C929" s="39"/>
      <c r="N929" s="39"/>
      <c r="X929" s="39"/>
    </row>
    <row r="930" spans="2:24" x14ac:dyDescent="0.25">
      <c r="N930" s="39"/>
      <c r="X930" s="39"/>
    </row>
    <row r="931" spans="2:24" x14ac:dyDescent="0.25">
      <c r="X931" s="39"/>
    </row>
    <row r="932" spans="2:24" x14ac:dyDescent="0.25">
      <c r="B932" s="60"/>
      <c r="X932" s="39"/>
    </row>
    <row r="933" spans="2:24" x14ac:dyDescent="0.25">
      <c r="X933" s="39"/>
    </row>
    <row r="934" spans="2:24" x14ac:dyDescent="0.25">
      <c r="B934" s="60"/>
    </row>
    <row r="935" spans="2:24" x14ac:dyDescent="0.25">
      <c r="B935" s="60"/>
    </row>
    <row r="936" spans="2:24" x14ac:dyDescent="0.25">
      <c r="B936" s="60"/>
    </row>
    <row r="937" spans="2:24" x14ac:dyDescent="0.25">
      <c r="B937" s="60"/>
    </row>
    <row r="938" spans="2:24" x14ac:dyDescent="0.25">
      <c r="B938" s="60"/>
    </row>
    <row r="939" spans="2:24" x14ac:dyDescent="0.25">
      <c r="B939" s="60"/>
    </row>
    <row r="940" spans="2:24" x14ac:dyDescent="0.25">
      <c r="B940" s="60"/>
      <c r="W940" s="51"/>
    </row>
    <row r="941" spans="2:24" x14ac:dyDescent="0.25">
      <c r="B941" s="60"/>
    </row>
    <row r="942" spans="2:24" x14ac:dyDescent="0.25">
      <c r="B942" s="60"/>
    </row>
    <row r="943" spans="2:24" x14ac:dyDescent="0.25">
      <c r="B943" s="60"/>
    </row>
    <row r="944" spans="2:24" x14ac:dyDescent="0.25">
      <c r="B944" s="60"/>
    </row>
    <row r="945" spans="2:2" x14ac:dyDescent="0.25">
      <c r="B945" s="60"/>
    </row>
    <row r="946" spans="2:2" x14ac:dyDescent="0.25">
      <c r="B946" s="60"/>
    </row>
    <row r="947" spans="2:2" x14ac:dyDescent="0.25">
      <c r="B947" s="60"/>
    </row>
    <row r="948" spans="2:2" x14ac:dyDescent="0.25">
      <c r="B948" s="60"/>
    </row>
    <row r="949" spans="2:2" x14ac:dyDescent="0.25">
      <c r="B949" s="60"/>
    </row>
    <row r="950" spans="2:2" x14ac:dyDescent="0.25">
      <c r="B950" s="60"/>
    </row>
    <row r="951" spans="2:2" x14ac:dyDescent="0.25">
      <c r="B951" s="60"/>
    </row>
    <row r="952" spans="2:2" x14ac:dyDescent="0.25">
      <c r="B952" s="60"/>
    </row>
    <row r="965" spans="3:23" x14ac:dyDescent="0.25">
      <c r="C965" s="53"/>
      <c r="K965" s="53"/>
      <c r="L965" s="53"/>
      <c r="M965" s="54"/>
      <c r="U965" s="53"/>
      <c r="V965" s="53"/>
    </row>
    <row r="966" spans="3:23" x14ac:dyDescent="0.25">
      <c r="C966" s="53"/>
      <c r="K966" s="53"/>
      <c r="L966" s="53"/>
      <c r="M966" s="54"/>
      <c r="U966" s="53"/>
      <c r="V966" s="53"/>
    </row>
    <row r="967" spans="3:23" x14ac:dyDescent="0.25">
      <c r="C967" s="53"/>
      <c r="K967" s="53"/>
      <c r="L967" s="53"/>
      <c r="M967" s="54"/>
    </row>
    <row r="968" spans="3:23" x14ac:dyDescent="0.25">
      <c r="F968" s="53"/>
    </row>
    <row r="969" spans="3:23" x14ac:dyDescent="0.25">
      <c r="F969" s="53"/>
      <c r="U969" s="39"/>
      <c r="V969" s="39"/>
    </row>
    <row r="970" spans="3:23" x14ac:dyDescent="0.25">
      <c r="F970" s="53"/>
    </row>
    <row r="975" spans="3:23" x14ac:dyDescent="0.25">
      <c r="U975" s="53"/>
      <c r="V975" s="53"/>
    </row>
    <row r="976" spans="3:23" x14ac:dyDescent="0.25">
      <c r="W976" s="51"/>
    </row>
    <row r="982" spans="5:22" x14ac:dyDescent="0.25">
      <c r="U982" s="53"/>
      <c r="V982" s="53"/>
    </row>
    <row r="984" spans="5:22" x14ac:dyDescent="0.25">
      <c r="E984" s="53"/>
      <c r="F984" s="53"/>
      <c r="G984" s="56"/>
      <c r="H984" s="57"/>
      <c r="I984" s="53"/>
      <c r="J984" s="53"/>
      <c r="K984" s="53"/>
      <c r="L984" s="53"/>
      <c r="M984" s="54"/>
      <c r="N984" s="53"/>
    </row>
    <row r="991" spans="5:22" x14ac:dyDescent="0.25">
      <c r="E991" s="53"/>
      <c r="F991" s="53"/>
      <c r="G991" s="56"/>
      <c r="H991" s="57"/>
      <c r="I991" s="53"/>
      <c r="J991" s="53"/>
      <c r="K991" s="53"/>
      <c r="L991" s="53"/>
      <c r="M991" s="54"/>
      <c r="N991" s="53"/>
    </row>
    <row r="993" spans="1:23" s="62" customFormat="1" x14ac:dyDescent="0.25">
      <c r="A993" s="61"/>
      <c r="G993" s="63"/>
      <c r="H993" s="64"/>
      <c r="M993" s="65"/>
      <c r="O993" s="66"/>
      <c r="P993" s="66"/>
      <c r="U993" s="67"/>
      <c r="V993" s="67"/>
    </row>
    <row r="994" spans="1:23" x14ac:dyDescent="0.25">
      <c r="U994" s="53"/>
      <c r="V994" s="53"/>
    </row>
    <row r="999" spans="1:23" ht="13" thickBot="1" x14ac:dyDescent="0.3">
      <c r="W999" s="68"/>
    </row>
    <row r="1093" spans="1:22" s="52" customFormat="1" x14ac:dyDescent="0.25">
      <c r="A1093" s="69"/>
      <c r="G1093" s="70"/>
      <c r="H1093" s="71"/>
      <c r="M1093" s="72"/>
      <c r="O1093" s="73"/>
      <c r="P1093" s="73"/>
    </row>
    <row r="1094" spans="1:22" s="75" customFormat="1" ht="13" thickBot="1" x14ac:dyDescent="0.3">
      <c r="A1094" s="74"/>
      <c r="G1094" s="76"/>
      <c r="H1094" s="77"/>
      <c r="M1094" s="78"/>
      <c r="O1094" s="79"/>
      <c r="P1094" s="79"/>
    </row>
    <row r="1095" spans="1:22" ht="13" thickTop="1" x14ac:dyDescent="0.25">
      <c r="U1095" s="39"/>
      <c r="V1095" s="39"/>
    </row>
    <row r="1096" spans="1:22" x14ac:dyDescent="0.25">
      <c r="U1096" s="52"/>
      <c r="V1096" s="52"/>
    </row>
    <row r="1208" spans="1:16" s="75" customFormat="1" ht="13" thickBot="1" x14ac:dyDescent="0.3">
      <c r="A1208" s="74"/>
      <c r="G1208" s="76"/>
      <c r="H1208" s="77"/>
      <c r="M1208" s="78"/>
      <c r="O1208" s="79"/>
      <c r="P1208" s="79"/>
    </row>
    <row r="1209" spans="1:16" ht="13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28</vt:i4>
      </vt:variant>
    </vt:vector>
  </HeadingPairs>
  <TitlesOfParts>
    <vt:vector size="30" baseType="lpstr">
      <vt:lpstr>Track</vt:lpstr>
      <vt:lpstr>FlightLog</vt:lpstr>
      <vt:lpstr>CalcSpeed</vt:lpstr>
      <vt:lpstr>ConfigCallsign</vt:lpstr>
      <vt:lpstr>ConfigChannel</vt:lpstr>
      <vt:lpstr>FlightLog!FlightLogData</vt:lpstr>
      <vt:lpstr>FlightName</vt:lpstr>
      <vt:lpstr>FlightStart</vt:lpstr>
      <vt:lpstr>FTPenable</vt:lpstr>
      <vt:lpstr>LastCheck</vt:lpstr>
      <vt:lpstr>LastReport</vt:lpstr>
      <vt:lpstr>FlightLog!LogDistance</vt:lpstr>
      <vt:lpstr>OutDirectory</vt:lpstr>
      <vt:lpstr>RefreshEnable</vt:lpstr>
      <vt:lpstr>TrackAltitude</vt:lpstr>
      <vt:lpstr>TrackBat</vt:lpstr>
      <vt:lpstr>TrackCallsign</vt:lpstr>
      <vt:lpstr>TrackData</vt:lpstr>
      <vt:lpstr>TrackDistance</vt:lpstr>
      <vt:lpstr>TrackDuration</vt:lpstr>
      <vt:lpstr>TrackEnable</vt:lpstr>
      <vt:lpstr>TrackGPS</vt:lpstr>
      <vt:lpstr>TrackLatitude</vt:lpstr>
      <vt:lpstr>TrackLocator</vt:lpstr>
      <vt:lpstr>TrackLongitude</vt:lpstr>
      <vt:lpstr>TrackPower</vt:lpstr>
      <vt:lpstr>TrackSats</vt:lpstr>
      <vt:lpstr>TrackSpeed</vt:lpstr>
      <vt:lpstr>TrackTemp</vt:lpstr>
      <vt:lpstr>TrackTime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Summers</dc:creator>
  <cp:lastModifiedBy>Hans Summers</cp:lastModifiedBy>
  <dcterms:created xsi:type="dcterms:W3CDTF">2016-05-13T02:15:35Z</dcterms:created>
  <dcterms:modified xsi:type="dcterms:W3CDTF">2016-05-13T02:16:35Z</dcterms:modified>
</cp:coreProperties>
</file>